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4CDB22F1-EDE2-4D61-9609-0936DCC0F1BA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83" r:id="rId1"/>
    <sheet name="業務月報目次 " sheetId="84" r:id="rId2"/>
    <sheet name="業務月報利用上の留意事項 " sheetId="85" r:id="rId3"/>
    <sheet name="収集データ量（合計） " sheetId="86" r:id="rId4"/>
    <sheet name="収集データ量_首都圏" sheetId="87" r:id="rId5"/>
    <sheet name="収集データ量_近畿圏" sheetId="88" r:id="rId6"/>
    <sheet name="収集データ量_中京圏" sheetId="89" r:id="rId7"/>
    <sheet name="収集データ量_九州地域" sheetId="90" r:id="rId8"/>
    <sheet name="和4" sheetId="91" r:id="rId9"/>
    <sheet name="和42" sheetId="92" r:id="rId10"/>
    <sheet name="和3" sheetId="93" r:id="rId11"/>
    <sheet name="和32" sheetId="94" r:id="rId12"/>
    <sheet name="和33" sheetId="95" r:id="rId13"/>
    <sheet name="和3未" sheetId="96" r:id="rId14"/>
    <sheet name="乳21" sheetId="97" r:id="rId15"/>
    <sheet name="乳22" sheetId="98" r:id="rId16"/>
    <sheet name="乳23" sheetId="99" r:id="rId17"/>
    <sheet name="乳2未" sheetId="100" r:id="rId18"/>
    <sheet name="交雑31" sheetId="101" r:id="rId19"/>
    <sheet name="交雑32" sheetId="102" r:id="rId20"/>
    <sheet name="交雑33" sheetId="103" r:id="rId21"/>
    <sheet name="交雑未" sheetId="104" r:id="rId22"/>
    <sheet name="牛ｾｯﾄ" sheetId="105" r:id="rId23"/>
    <sheet name="輸入牛" sheetId="106" r:id="rId24"/>
    <sheet name="輸入牛2" sheetId="107" r:id="rId25"/>
    <sheet name="豚" sheetId="108" r:id="rId26"/>
    <sheet name="豚2" sheetId="109" r:id="rId27"/>
    <sheet name="豚ﾌﾛｰｽﾞﾝ" sheetId="110" r:id="rId28"/>
    <sheet name="輸入豚" sheetId="111" r:id="rId29"/>
    <sheet name="輸入豚2" sheetId="112" r:id="rId30"/>
    <sheet name="近和41" sheetId="113" r:id="rId31"/>
    <sheet name="近和42" sheetId="114" r:id="rId32"/>
    <sheet name="近和31" sheetId="115" r:id="rId33"/>
    <sheet name="近和32" sheetId="116" r:id="rId34"/>
    <sheet name="近和33" sheetId="117" r:id="rId35"/>
    <sheet name="近和3未" sheetId="118" r:id="rId36"/>
    <sheet name="近乳21" sheetId="119" r:id="rId37"/>
    <sheet name="近乳22" sheetId="120" r:id="rId38"/>
    <sheet name="近乳23" sheetId="121" r:id="rId39"/>
    <sheet name="近乳2未" sheetId="122" r:id="rId40"/>
    <sheet name="近交雑31" sheetId="123" r:id="rId41"/>
    <sheet name="近交雑32" sheetId="124" r:id="rId42"/>
    <sheet name="近交雑33" sheetId="125" r:id="rId43"/>
    <sheet name="近交雑3未" sheetId="126" r:id="rId44"/>
    <sheet name="近牛ｾｯﾄ" sheetId="127" r:id="rId45"/>
    <sheet name="近輸入牛1" sheetId="128" r:id="rId46"/>
    <sheet name="近輸入牛2" sheetId="129" r:id="rId47"/>
    <sheet name="近豚1" sheetId="130" r:id="rId48"/>
    <sheet name="近豚2" sheetId="131" r:id="rId49"/>
    <sheet name="近豚ﾌﾛｰｽﾞﾝ" sheetId="132" r:id="rId50"/>
    <sheet name="近輸入豚1" sheetId="133" r:id="rId51"/>
    <sheet name="近輸入豚2" sheetId="134" r:id="rId52"/>
    <sheet name="中和31" sheetId="135" r:id="rId53"/>
    <sheet name="中和32" sheetId="136" r:id="rId54"/>
    <sheet name="中和3未" sheetId="137" r:id="rId55"/>
    <sheet name="中乳21未" sheetId="138" r:id="rId56"/>
    <sheet name="中乳2未" sheetId="139" r:id="rId57"/>
    <sheet name="中交雑31" sheetId="140" r:id="rId58"/>
    <sheet name="中交雑32" sheetId="141" r:id="rId59"/>
    <sheet name="中牛ｾｯﾄ" sheetId="142" r:id="rId60"/>
    <sheet name="中輸入牛1" sheetId="143" r:id="rId61"/>
    <sheet name="中輸入牛2" sheetId="144" r:id="rId62"/>
    <sheet name="中輸入牛3" sheetId="145" r:id="rId63"/>
    <sheet name="中豚1" sheetId="146" r:id="rId64"/>
    <sheet name="中豚2" sheetId="147" r:id="rId65"/>
    <sheet name="中豚ﾌﾛｰｽﾞﾝ" sheetId="148" r:id="rId66"/>
    <sheet name="中輸入豚" sheetId="149" r:id="rId67"/>
    <sheet name="九和31" sheetId="150" r:id="rId68"/>
    <sheet name="九和32" sheetId="151" r:id="rId69"/>
    <sheet name="九和33" sheetId="152" r:id="rId70"/>
    <sheet name="九乳21" sheetId="153" r:id="rId71"/>
    <sheet name="九乳22" sheetId="154" r:id="rId72"/>
    <sheet name="九乳23" sheetId="155" r:id="rId73"/>
    <sheet name="九交雑31" sheetId="156" r:id="rId74"/>
    <sheet name="九交雑32" sheetId="157" r:id="rId75"/>
    <sheet name="九交雑33" sheetId="158" r:id="rId76"/>
    <sheet name="九牛ｾｯﾄ" sheetId="159" r:id="rId77"/>
    <sheet name="九豚1" sheetId="160" r:id="rId78"/>
    <sheet name="九豚2" sheetId="161" r:id="rId79"/>
    <sheet name="取扱量" sheetId="162" r:id="rId80"/>
    <sheet name="裏表紙" sheetId="82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31" l="1"/>
  <c r="B2" i="124"/>
  <c r="B2" i="125"/>
  <c r="B2" i="126"/>
  <c r="B2" i="122"/>
  <c r="B2" i="120"/>
  <c r="B2" i="121"/>
  <c r="B2" i="117"/>
  <c r="B2" i="118" s="1"/>
  <c r="B2" i="116"/>
  <c r="B2" i="114"/>
  <c r="O30" i="90"/>
  <c r="M30" i="90"/>
  <c r="H30" i="90"/>
  <c r="J30" i="90"/>
  <c r="P30" i="90"/>
  <c r="M29" i="90"/>
  <c r="O29" i="90" s="1"/>
  <c r="H29" i="90"/>
  <c r="J29" i="90"/>
  <c r="P29" i="90" s="1"/>
  <c r="M28" i="90"/>
  <c r="O28" i="90"/>
  <c r="H28" i="90"/>
  <c r="J28" i="90" s="1"/>
  <c r="P28" i="90" s="1"/>
  <c r="M27" i="90"/>
  <c r="O27" i="90"/>
  <c r="J27" i="90"/>
  <c r="P27" i="90"/>
  <c r="H27" i="90"/>
  <c r="M26" i="90"/>
  <c r="O26" i="90" s="1"/>
  <c r="H26" i="90"/>
  <c r="J26" i="90" s="1"/>
  <c r="P26" i="90" s="1"/>
  <c r="O25" i="90"/>
  <c r="M25" i="90"/>
  <c r="H25" i="90"/>
  <c r="J25" i="90"/>
  <c r="P25" i="90"/>
  <c r="M24" i="90"/>
  <c r="O24" i="90" s="1"/>
  <c r="H24" i="90"/>
  <c r="J24" i="90" s="1"/>
  <c r="P24" i="90" s="1"/>
  <c r="M23" i="90"/>
  <c r="O23" i="90"/>
  <c r="H23" i="90"/>
  <c r="J23" i="90" s="1"/>
  <c r="P23" i="90" s="1"/>
  <c r="M22" i="90"/>
  <c r="O22" i="90" s="1"/>
  <c r="H22" i="90"/>
  <c r="J22" i="90" s="1"/>
  <c r="P22" i="90" s="1"/>
  <c r="M21" i="90"/>
  <c r="O21" i="90"/>
  <c r="H21" i="90"/>
  <c r="J21" i="90" s="1"/>
  <c r="P21" i="90" s="1"/>
  <c r="M20" i="90"/>
  <c r="O20" i="90"/>
  <c r="J20" i="90"/>
  <c r="H20" i="90"/>
  <c r="M19" i="90"/>
  <c r="O19" i="90"/>
  <c r="H19" i="90"/>
  <c r="J19" i="90"/>
  <c r="M18" i="90"/>
  <c r="O18" i="90" s="1"/>
  <c r="P18" i="90" s="1"/>
  <c r="H18" i="90"/>
  <c r="J18" i="90"/>
  <c r="M30" i="89"/>
  <c r="O30" i="89" s="1"/>
  <c r="P30" i="89" s="1"/>
  <c r="H30" i="89"/>
  <c r="J30" i="89"/>
  <c r="M29" i="89"/>
  <c r="O29" i="89"/>
  <c r="H29" i="89"/>
  <c r="J29" i="89" s="1"/>
  <c r="P29" i="89" s="1"/>
  <c r="M28" i="89"/>
  <c r="O28" i="89"/>
  <c r="H28" i="89"/>
  <c r="J28" i="89"/>
  <c r="P28" i="89" s="1"/>
  <c r="M27" i="89"/>
  <c r="O27" i="89" s="1"/>
  <c r="H27" i="89"/>
  <c r="J27" i="89" s="1"/>
  <c r="M26" i="89"/>
  <c r="O26" i="89" s="1"/>
  <c r="H26" i="89"/>
  <c r="J26" i="89"/>
  <c r="P26" i="89" s="1"/>
  <c r="M25" i="89"/>
  <c r="O25" i="89" s="1"/>
  <c r="H25" i="89"/>
  <c r="J25" i="89" s="1"/>
  <c r="P25" i="89" s="1"/>
  <c r="M24" i="89"/>
  <c r="O24" i="89"/>
  <c r="H24" i="89"/>
  <c r="J24" i="89"/>
  <c r="P24" i="89" s="1"/>
  <c r="M23" i="89"/>
  <c r="O23" i="89" s="1"/>
  <c r="H23" i="89"/>
  <c r="J23" i="89" s="1"/>
  <c r="M22" i="89"/>
  <c r="O22" i="89"/>
  <c r="P22" i="89" s="1"/>
  <c r="H22" i="89"/>
  <c r="J22" i="89"/>
  <c r="M21" i="89"/>
  <c r="O21" i="89" s="1"/>
  <c r="H21" i="89"/>
  <c r="J21" i="89" s="1"/>
  <c r="M20" i="89"/>
  <c r="O20" i="89" s="1"/>
  <c r="H20" i="89"/>
  <c r="J20" i="89"/>
  <c r="P20" i="89" s="1"/>
  <c r="M19" i="89"/>
  <c r="O19" i="89" s="1"/>
  <c r="H19" i="89"/>
  <c r="J19" i="89" s="1"/>
  <c r="P19" i="89" s="1"/>
  <c r="M18" i="89"/>
  <c r="O18" i="89"/>
  <c r="H18" i="89"/>
  <c r="J18" i="89" s="1"/>
  <c r="P18" i="89" s="1"/>
  <c r="M30" i="88"/>
  <c r="O30" i="88"/>
  <c r="J30" i="88"/>
  <c r="P30" i="88" s="1"/>
  <c r="H30" i="88"/>
  <c r="M29" i="88"/>
  <c r="O29" i="88"/>
  <c r="H29" i="88"/>
  <c r="J29" i="88"/>
  <c r="M28" i="88"/>
  <c r="O28" i="88" s="1"/>
  <c r="P28" i="88" s="1"/>
  <c r="H28" i="88"/>
  <c r="J28" i="88"/>
  <c r="M27" i="88"/>
  <c r="O27" i="88" s="1"/>
  <c r="H27" i="88"/>
  <c r="J27" i="88"/>
  <c r="P27" i="88" s="1"/>
  <c r="M26" i="88"/>
  <c r="O26" i="88"/>
  <c r="J26" i="88"/>
  <c r="P26" i="88" s="1"/>
  <c r="H26" i="88"/>
  <c r="M25" i="88"/>
  <c r="O25" i="88"/>
  <c r="H25" i="88"/>
  <c r="J25" i="88" s="1"/>
  <c r="P25" i="88" s="1"/>
  <c r="M24" i="88"/>
  <c r="O24" i="88" s="1"/>
  <c r="H24" i="88"/>
  <c r="J24" i="88" s="1"/>
  <c r="P24" i="88" s="1"/>
  <c r="M23" i="88"/>
  <c r="O23" i="88" s="1"/>
  <c r="H23" i="88"/>
  <c r="J23" i="88"/>
  <c r="P23" i="88" s="1"/>
  <c r="M22" i="88"/>
  <c r="O22" i="88" s="1"/>
  <c r="H22" i="88"/>
  <c r="J22" i="88" s="1"/>
  <c r="P22" i="88" s="1"/>
  <c r="M21" i="88"/>
  <c r="O21" i="88"/>
  <c r="H21" i="88"/>
  <c r="J21" i="88"/>
  <c r="P21" i="88" s="1"/>
  <c r="M20" i="88"/>
  <c r="O20" i="88" s="1"/>
  <c r="H20" i="88"/>
  <c r="J20" i="88" s="1"/>
  <c r="M19" i="88"/>
  <c r="O19" i="88"/>
  <c r="P19" i="88"/>
  <c r="H19" i="88"/>
  <c r="J19" i="88"/>
  <c r="M18" i="88"/>
  <c r="O18" i="88"/>
  <c r="H18" i="88"/>
  <c r="J18" i="88" s="1"/>
  <c r="M30" i="87"/>
  <c r="O30" i="87" s="1"/>
  <c r="H30" i="87"/>
  <c r="J30" i="87"/>
  <c r="P30" i="87" s="1"/>
  <c r="M29" i="87"/>
  <c r="O29" i="87" s="1"/>
  <c r="H29" i="87"/>
  <c r="J29" i="87"/>
  <c r="P29" i="87" s="1"/>
  <c r="M28" i="87"/>
  <c r="O28" i="87"/>
  <c r="H28" i="87"/>
  <c r="J28" i="87"/>
  <c r="P28" i="87" s="1"/>
  <c r="M27" i="87"/>
  <c r="O27" i="87"/>
  <c r="J27" i="87"/>
  <c r="P27" i="87" s="1"/>
  <c r="H27" i="87"/>
  <c r="M26" i="87"/>
  <c r="O26" i="87" s="1"/>
  <c r="P26" i="87" s="1"/>
  <c r="H26" i="87"/>
  <c r="J26" i="87"/>
  <c r="O25" i="87"/>
  <c r="M25" i="87"/>
  <c r="H25" i="87"/>
  <c r="J25" i="87"/>
  <c r="P25" i="87"/>
  <c r="M24" i="87"/>
  <c r="O24" i="87" s="1"/>
  <c r="H24" i="87"/>
  <c r="J24" i="87"/>
  <c r="P24" i="87" s="1"/>
  <c r="M23" i="87"/>
  <c r="O23" i="87"/>
  <c r="J23" i="87"/>
  <c r="H23" i="87"/>
  <c r="M22" i="87"/>
  <c r="O22" i="87"/>
  <c r="H22" i="87"/>
  <c r="J22" i="87" s="1"/>
  <c r="P22" i="87" s="1"/>
  <c r="M21" i="87"/>
  <c r="O21" i="87" s="1"/>
  <c r="H21" i="87"/>
  <c r="J21" i="87" s="1"/>
  <c r="P21" i="87" s="1"/>
  <c r="P20" i="87"/>
  <c r="M20" i="87"/>
  <c r="O20" i="87" s="1"/>
  <c r="H20" i="87"/>
  <c r="J20" i="87"/>
  <c r="M19" i="87"/>
  <c r="O19" i="87" s="1"/>
  <c r="P19" i="87" s="1"/>
  <c r="H19" i="87"/>
  <c r="J19" i="87" s="1"/>
  <c r="M18" i="87"/>
  <c r="O18" i="87"/>
  <c r="H18" i="87"/>
  <c r="J18" i="87" s="1"/>
  <c r="P18" i="87" s="1"/>
  <c r="N30" i="86"/>
  <c r="L30" i="86"/>
  <c r="K30" i="86"/>
  <c r="I30" i="86"/>
  <c r="G30" i="86"/>
  <c r="F30" i="86"/>
  <c r="E30" i="86"/>
  <c r="D30" i="86"/>
  <c r="N29" i="86"/>
  <c r="L29" i="86"/>
  <c r="K29" i="86"/>
  <c r="I29" i="86"/>
  <c r="G29" i="86"/>
  <c r="F29" i="86"/>
  <c r="E29" i="86"/>
  <c r="D29" i="86"/>
  <c r="N28" i="86"/>
  <c r="M28" i="86"/>
  <c r="O28" i="86" s="1"/>
  <c r="L28" i="86"/>
  <c r="K28" i="86"/>
  <c r="I28" i="86"/>
  <c r="G28" i="86"/>
  <c r="F28" i="86"/>
  <c r="E28" i="86"/>
  <c r="D28" i="86"/>
  <c r="N27" i="86"/>
  <c r="L27" i="86"/>
  <c r="K27" i="86"/>
  <c r="M27" i="86"/>
  <c r="O27" i="86" s="1"/>
  <c r="I27" i="86"/>
  <c r="G27" i="86"/>
  <c r="F27" i="86"/>
  <c r="H27" i="86" s="1"/>
  <c r="J27" i="86" s="1"/>
  <c r="E27" i="86"/>
  <c r="D27" i="86"/>
  <c r="N26" i="86"/>
  <c r="L26" i="86"/>
  <c r="M26" i="86" s="1"/>
  <c r="O26" i="86" s="1"/>
  <c r="K26" i="86"/>
  <c r="I26" i="86"/>
  <c r="G26" i="86"/>
  <c r="F26" i="86"/>
  <c r="E26" i="86"/>
  <c r="D26" i="86"/>
  <c r="H26" i="86"/>
  <c r="J26" i="86" s="1"/>
  <c r="N25" i="86"/>
  <c r="L25" i="86"/>
  <c r="K25" i="86"/>
  <c r="M25" i="86" s="1"/>
  <c r="O25" i="86" s="1"/>
  <c r="I25" i="86"/>
  <c r="G25" i="86"/>
  <c r="F25" i="86"/>
  <c r="E25" i="86"/>
  <c r="D25" i="86"/>
  <c r="N24" i="86"/>
  <c r="L24" i="86"/>
  <c r="K24" i="86"/>
  <c r="M24" i="86" s="1"/>
  <c r="O24" i="86" s="1"/>
  <c r="I24" i="86"/>
  <c r="G24" i="86"/>
  <c r="F24" i="86"/>
  <c r="E24" i="86"/>
  <c r="H24" i="86" s="1"/>
  <c r="J24" i="86" s="1"/>
  <c r="P24" i="86" s="1"/>
  <c r="D24" i="86"/>
  <c r="N23" i="86"/>
  <c r="L23" i="86"/>
  <c r="M23" i="86" s="1"/>
  <c r="O23" i="86" s="1"/>
  <c r="K23" i="86"/>
  <c r="I23" i="86"/>
  <c r="G23" i="86"/>
  <c r="H23" i="86" s="1"/>
  <c r="J23" i="86" s="1"/>
  <c r="F23" i="86"/>
  <c r="E23" i="86"/>
  <c r="D23" i="86"/>
  <c r="N22" i="86"/>
  <c r="L22" i="86"/>
  <c r="K22" i="86"/>
  <c r="I22" i="86"/>
  <c r="G22" i="86"/>
  <c r="F22" i="86"/>
  <c r="E22" i="86"/>
  <c r="D22" i="86"/>
  <c r="H22" i="86"/>
  <c r="J22" i="86" s="1"/>
  <c r="P22" i="86" s="1"/>
  <c r="N21" i="86"/>
  <c r="L21" i="86"/>
  <c r="M21" i="86"/>
  <c r="O21" i="86" s="1"/>
  <c r="K21" i="86"/>
  <c r="I21" i="86"/>
  <c r="G21" i="86"/>
  <c r="F21" i="86"/>
  <c r="E21" i="86"/>
  <c r="D21" i="86"/>
  <c r="H21" i="86"/>
  <c r="J21" i="86" s="1"/>
  <c r="N20" i="86"/>
  <c r="M20" i="86"/>
  <c r="O20" i="86"/>
  <c r="L20" i="86"/>
  <c r="K20" i="86"/>
  <c r="I20" i="86"/>
  <c r="G20" i="86"/>
  <c r="F20" i="86"/>
  <c r="E20" i="86"/>
  <c r="D20" i="86"/>
  <c r="H20" i="86"/>
  <c r="J20" i="86" s="1"/>
  <c r="P20" i="86" s="1"/>
  <c r="N19" i="86"/>
  <c r="L19" i="86"/>
  <c r="K19" i="86"/>
  <c r="M19" i="86" s="1"/>
  <c r="O19" i="86" s="1"/>
  <c r="I19" i="86"/>
  <c r="G19" i="86"/>
  <c r="F19" i="86"/>
  <c r="E19" i="86"/>
  <c r="D19" i="86"/>
  <c r="H19" i="86" s="1"/>
  <c r="J19" i="86" s="1"/>
  <c r="P19" i="86" s="1"/>
  <c r="N18" i="86"/>
  <c r="L18" i="86"/>
  <c r="K18" i="86"/>
  <c r="M18" i="86" s="1"/>
  <c r="O18" i="86" s="1"/>
  <c r="I18" i="86"/>
  <c r="G18" i="86"/>
  <c r="F18" i="86"/>
  <c r="E18" i="86"/>
  <c r="H18" i="86" s="1"/>
  <c r="J18" i="86" s="1"/>
  <c r="P18" i="86" s="1"/>
  <c r="D18" i="86"/>
  <c r="N17" i="86"/>
  <c r="L17" i="86"/>
  <c r="M17" i="86" s="1"/>
  <c r="O17" i="86" s="1"/>
  <c r="K17" i="86"/>
  <c r="I17" i="86"/>
  <c r="G17" i="86"/>
  <c r="H17" i="86" s="1"/>
  <c r="J17" i="86" s="1"/>
  <c r="F17" i="86"/>
  <c r="E17" i="86"/>
  <c r="D17" i="86"/>
  <c r="N16" i="86"/>
  <c r="L16" i="86"/>
  <c r="K16" i="86"/>
  <c r="M16" i="86" s="1"/>
  <c r="O16" i="86" s="1"/>
  <c r="I16" i="86"/>
  <c r="G16" i="86"/>
  <c r="F16" i="86"/>
  <c r="E16" i="86"/>
  <c r="D16" i="86"/>
  <c r="N15" i="86"/>
  <c r="L15" i="86"/>
  <c r="K15" i="86"/>
  <c r="M15" i="86" s="1"/>
  <c r="O15" i="86" s="1"/>
  <c r="I15" i="86"/>
  <c r="G15" i="86"/>
  <c r="F15" i="86"/>
  <c r="H15" i="86" s="1"/>
  <c r="J15" i="86" s="1"/>
  <c r="E15" i="86"/>
  <c r="D15" i="86"/>
  <c r="N14" i="86"/>
  <c r="L14" i="86"/>
  <c r="K14" i="86"/>
  <c r="I14" i="86"/>
  <c r="G14" i="86"/>
  <c r="F14" i="86"/>
  <c r="E14" i="86"/>
  <c r="D14" i="86"/>
  <c r="N13" i="86"/>
  <c r="L13" i="86"/>
  <c r="K13" i="86"/>
  <c r="M13" i="86" s="1"/>
  <c r="O13" i="86" s="1"/>
  <c r="I13" i="86"/>
  <c r="G13" i="86"/>
  <c r="F13" i="86"/>
  <c r="E13" i="86"/>
  <c r="D13" i="86"/>
  <c r="N12" i="86"/>
  <c r="M12" i="86"/>
  <c r="O12" i="86" s="1"/>
  <c r="L12" i="86"/>
  <c r="K12" i="86"/>
  <c r="I12" i="86"/>
  <c r="G12" i="86"/>
  <c r="F12" i="86"/>
  <c r="E12" i="86"/>
  <c r="D12" i="86"/>
  <c r="N11" i="86"/>
  <c r="L11" i="86"/>
  <c r="K11" i="86"/>
  <c r="M11" i="86" s="1"/>
  <c r="O11" i="86" s="1"/>
  <c r="I11" i="86"/>
  <c r="G11" i="86"/>
  <c r="F11" i="86"/>
  <c r="E11" i="86"/>
  <c r="D11" i="86"/>
  <c r="H11" i="86"/>
  <c r="J11" i="86" s="1"/>
  <c r="M14" i="86"/>
  <c r="O14" i="86" s="1"/>
  <c r="M22" i="86"/>
  <c r="O22" i="86" s="1"/>
  <c r="M30" i="86"/>
  <c r="O30" i="86" s="1"/>
  <c r="P23" i="87"/>
  <c r="P29" i="88"/>
  <c r="P23" i="89"/>
  <c r="P23" i="86" l="1"/>
  <c r="P27" i="86"/>
  <c r="P15" i="86"/>
  <c r="P26" i="86"/>
  <c r="P11" i="86"/>
  <c r="P17" i="86"/>
  <c r="P21" i="86"/>
  <c r="H12" i="86"/>
  <c r="J12" i="86" s="1"/>
  <c r="P12" i="86" s="1"/>
  <c r="H14" i="86"/>
  <c r="J14" i="86" s="1"/>
  <c r="P14" i="86" s="1"/>
  <c r="H16" i="86"/>
  <c r="J16" i="86" s="1"/>
  <c r="P16" i="86" s="1"/>
  <c r="H28" i="86"/>
  <c r="J28" i="86" s="1"/>
  <c r="P28" i="86" s="1"/>
  <c r="H25" i="86"/>
  <c r="J25" i="86" s="1"/>
  <c r="P25" i="86" s="1"/>
  <c r="H29" i="86"/>
  <c r="J29" i="86" s="1"/>
  <c r="H30" i="86"/>
  <c r="J30" i="86" s="1"/>
  <c r="P30" i="86" s="1"/>
  <c r="P21" i="89"/>
  <c r="P19" i="90"/>
  <c r="H13" i="86"/>
  <c r="J13" i="86" s="1"/>
  <c r="P13" i="86" s="1"/>
  <c r="M29" i="86"/>
  <c r="O29" i="86" s="1"/>
  <c r="P18" i="88"/>
  <c r="P20" i="88"/>
  <c r="P27" i="89"/>
  <c r="P20" i="90"/>
  <c r="P29" i="86" l="1"/>
</calcChain>
</file>

<file path=xl/sharedStrings.xml><?xml version="1.0" encoding="utf-8"?>
<sst xmlns="http://schemas.openxmlformats.org/spreadsheetml/2006/main" count="4384" uniqueCount="544">
  <si>
    <t>業　務　月　報</t>
    <phoneticPr fontId="3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</si>
  <si>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</si>
  <si>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</si>
  <si>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</si>
  <si>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</si>
  <si>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</si>
  <si>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</si>
  <si>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</si>
  <si>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</si>
  <si>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</si>
  <si>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8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3"/>
  </si>
  <si>
    <t>業　　務　　月　　報</t>
    <phoneticPr fontId="10"/>
  </si>
  <si>
    <t>Ｍｏｎｔｈｌｙ　Ｒｅｐｏｒｔ</t>
    <phoneticPr fontId="10"/>
  </si>
  <si>
    <t>平成23年 8月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</si>
  <si>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</si>
  <si>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</si>
  <si>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</si>
  <si>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</si>
  <si>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</si>
  <si>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21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</si>
  <si>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</si>
  <si>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</si>
  <si>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</si>
  <si>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</si>
  <si>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</si>
  <si>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3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</si>
  <si>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</si>
  <si>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2"/>
  </si>
  <si>
    <t>（２）和牛チルド「３」の品目別価格</t>
  </si>
  <si>
    <t>（４）等級・畜種別チルド「フルセット」価格の対比</t>
    <phoneticPr fontId="3"/>
  </si>
  <si>
    <t>（３）乳牛チルド「２」の品目別価格</t>
    <phoneticPr fontId="21"/>
  </si>
  <si>
    <t>（５）輸入牛肉の品目別価格</t>
    <phoneticPr fontId="3"/>
  </si>
  <si>
    <t>（４）交雑牛チルド「３」の品目別価格</t>
    <phoneticPr fontId="21"/>
  </si>
  <si>
    <t>（５）等級・畜種別チルド「フルセット」価格の対比</t>
    <phoneticPr fontId="21"/>
  </si>
  <si>
    <t>２　豚部分肉</t>
  </si>
  <si>
    <t>（６）輸入牛肉の品目別価格</t>
    <phoneticPr fontId="21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</si>
  <si>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</si>
  <si>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</si>
  <si>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</si>
  <si>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21"/>
  </si>
  <si>
    <t>Ⅱ－２　取引価格情報（近畿圏）</t>
  </si>
  <si>
    <t>（３）交雑牛チルド「３」の品目別価格</t>
    <phoneticPr fontId="3"/>
  </si>
  <si>
    <t>（３）等級・畜種別チルド「フルセット」価格の対比</t>
    <phoneticPr fontId="3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</si>
  <si>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21"/>
  </si>
  <si>
    <t>＜本書利用上の留意事項＞</t>
    <phoneticPr fontId="21"/>
  </si>
  <si>
    <t>１．平成20年12月からは、公表地域に「九州地域」を追加した。</t>
    <phoneticPr fontId="21"/>
  </si>
  <si>
    <t>２．平成元年4月以降のデータは、「消費税込み」である。</t>
    <phoneticPr fontId="21"/>
  </si>
  <si>
    <t>　　　　　</t>
    <phoneticPr fontId="21"/>
  </si>
  <si>
    <t>部分肉価格公表に使用した収集データ量 （ 取引重量ベース ）</t>
    <phoneticPr fontId="3"/>
  </si>
  <si>
    <t>(１)</t>
    <phoneticPr fontId="3"/>
  </si>
  <si>
    <t>合計</t>
    <phoneticPr fontId="3"/>
  </si>
  <si>
    <t>( 単位 ： kg )</t>
    <rPh sb="2" eb="4">
      <t>タンイ</t>
    </rPh>
    <phoneticPr fontId="3"/>
  </si>
  <si>
    <t>国産牛</t>
    <rPh sb="0" eb="1">
      <t>クニ</t>
    </rPh>
    <rPh sb="1" eb="2">
      <t>サン</t>
    </rPh>
    <rPh sb="2" eb="3">
      <t>ギュウ</t>
    </rPh>
    <phoneticPr fontId="3"/>
  </si>
  <si>
    <t>国産豚</t>
    <rPh sb="0" eb="1">
      <t>クニ</t>
    </rPh>
    <rPh sb="1" eb="2">
      <t>サン</t>
    </rPh>
    <rPh sb="2" eb="3">
      <t>ブタ</t>
    </rPh>
    <phoneticPr fontId="3"/>
  </si>
  <si>
    <t>和牛チルド</t>
    <rPh sb="0" eb="2">
      <t>ワギュウ</t>
    </rPh>
    <phoneticPr fontId="3"/>
  </si>
  <si>
    <t>乳牛チルド</t>
    <rPh sb="0" eb="2">
      <t>ニュウギュウ</t>
    </rPh>
    <phoneticPr fontId="3"/>
  </si>
  <si>
    <t>交雑牛チルド</t>
    <rPh sb="0" eb="2">
      <t>コウザツ</t>
    </rPh>
    <rPh sb="2" eb="3">
      <t>ギュウ</t>
    </rPh>
    <phoneticPr fontId="3"/>
  </si>
  <si>
    <t>小計</t>
    <rPh sb="0" eb="2">
      <t>ショウケイ</t>
    </rPh>
    <phoneticPr fontId="3"/>
  </si>
  <si>
    <t>輸入牛肉</t>
    <rPh sb="0" eb="2">
      <t>ユニュウ</t>
    </rPh>
    <rPh sb="2" eb="4">
      <t>ギュウニク</t>
    </rPh>
    <phoneticPr fontId="3"/>
  </si>
  <si>
    <t>牛肉計</t>
    <rPh sb="2" eb="3">
      <t>ケイ</t>
    </rPh>
    <phoneticPr fontId="3"/>
  </si>
  <si>
    <t>豚カット肉</t>
    <rPh sb="0" eb="1">
      <t>ブタ</t>
    </rPh>
    <rPh sb="4" eb="5">
      <t>ニク</t>
    </rPh>
    <phoneticPr fontId="3"/>
  </si>
  <si>
    <t>豚フローズン</t>
    <phoneticPr fontId="3"/>
  </si>
  <si>
    <t>輸入豚肉</t>
    <rPh sb="0" eb="2">
      <t>ユニュウ</t>
    </rPh>
    <rPh sb="2" eb="4">
      <t>ブタニク</t>
    </rPh>
    <phoneticPr fontId="3"/>
  </si>
  <si>
    <t>豚肉計</t>
    <rPh sb="0" eb="1">
      <t>ブタ</t>
    </rPh>
    <rPh sb="2" eb="3">
      <t>ケイ</t>
    </rPh>
    <phoneticPr fontId="3"/>
  </si>
  <si>
    <t>計</t>
    <rPh sb="0" eb="1">
      <t>ケイ</t>
    </rPh>
    <phoneticPr fontId="3"/>
  </si>
  <si>
    <t>「４」</t>
    <phoneticPr fontId="3"/>
  </si>
  <si>
    <t>「３」</t>
    <phoneticPr fontId="3"/>
  </si>
  <si>
    <t>｢２｣</t>
  </si>
  <si>
    <t>｢Ⅰ｣</t>
  </si>
  <si>
    <t>｢Ⅰ｣</t>
    <phoneticPr fontId="3"/>
  </si>
  <si>
    <t>平成</t>
  </si>
  <si>
    <t>年</t>
  </si>
  <si>
    <t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</si>
  <si>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3"/>
  </si>
  <si>
    <t>月</t>
    <phoneticPr fontId="3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</si>
  <si>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3"/>
  </si>
  <si>
    <t>月</t>
    <phoneticPr fontId="3"/>
  </si>
  <si>
    <t>( 注 )</t>
    <rPh sb="2" eb="3">
      <t>チュウ</t>
    </rPh>
    <phoneticPr fontId="3"/>
  </si>
  <si>
    <t>平成１８年の乳牛チルド「２」については、乳牛チルド「３」を含む。</t>
    <rPh sb="6" eb="8">
      <t>ニュウギュウ</t>
    </rPh>
    <rPh sb="29" eb="30">
      <t>フク</t>
    </rPh>
    <phoneticPr fontId="3"/>
  </si>
  <si>
    <t>(２)</t>
  </si>
  <si>
    <t>首都圏</t>
    <phoneticPr fontId="3"/>
  </si>
  <si>
    <t>( 単位 ： kg )</t>
  </si>
  <si>
    <t>豚フローズン</t>
    <rPh sb="0" eb="1">
      <t>ブタ</t>
    </rPh>
    <phoneticPr fontId="3"/>
  </si>
  <si>
    <t>「４」</t>
    <phoneticPr fontId="3"/>
  </si>
  <si>
    <t>「３」</t>
    <phoneticPr fontId="3"/>
  </si>
  <si>
    <t>｢Ⅰ｣</t>
    <phoneticPr fontId="3"/>
  </si>
  <si>
    <t>22年</t>
  </si>
  <si>
    <t>月</t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</si>
  <si>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</si>
  <si>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( 注 )</t>
  </si>
  <si>
    <t>平成１８年の乳牛チルド「２」については、乳牛チルド「３」を含む。</t>
  </si>
  <si>
    <t>(３)</t>
  </si>
  <si>
    <t>近畿圏</t>
    <phoneticPr fontId="3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</si>
  <si>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</si>
  <si>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(４)</t>
  </si>
  <si>
    <t>中京圏</t>
    <phoneticPr fontId="3"/>
  </si>
  <si>
    <t>月</t>
    <phoneticPr fontId="3"/>
  </si>
  <si>
    <t>(５)</t>
  </si>
  <si>
    <t>九州地域</t>
    <phoneticPr fontId="3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</si>
  <si>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</si>
  <si>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Ⅱ-１　取　引　価　格　情　報　（首都圏）</t>
    <phoneticPr fontId="21"/>
  </si>
  <si>
    <t>１　牛　部　分　肉</t>
    <phoneticPr fontId="21"/>
  </si>
  <si>
    <t>(1)和牛チルド「4」の品目別価格</t>
    <phoneticPr fontId="21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</si>
  <si>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</si>
  <si>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</si>
  <si>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</si>
  <si>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</si>
  <si>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</si>
  <si>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</si>
  <si>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</si>
  <si>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</si>
  <si>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</si>
  <si>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</si>
  <si>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</si>
  <si>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</si>
  <si>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</si>
  <si>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21"/>
  </si>
  <si>
    <t>月</t>
    <phoneticPr fontId="21"/>
  </si>
  <si>
    <t>23年</t>
    <rPh sb="2" eb="3">
      <t>ネン</t>
    </rPh>
    <phoneticPr fontId="21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</si>
  <si>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</si>
  <si>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</si>
  <si>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</si>
  <si>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</si>
  <si>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</si>
  <si>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21"/>
  </si>
  <si>
    <t>和牛チルド「4」は、速報としては公表していない。</t>
    <phoneticPr fontId="21"/>
  </si>
  <si>
    <t>2．</t>
    <phoneticPr fontId="21"/>
  </si>
  <si>
    <t>価格は消費税込みである。</t>
    <phoneticPr fontId="21"/>
  </si>
  <si>
    <t>(1)和牛チルド「4」の品目別価格　(つづき)</t>
    <phoneticPr fontId="21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</si>
  <si>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</si>
  <si>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</si>
  <si>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</si>
  <si>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</si>
  <si>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</si>
  <si>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21"/>
  </si>
  <si>
    <t>サ　　ー　　ロ　　イ　　　ン</t>
  </si>
  <si>
    <t>(2)和牛チルド「3」の品目別価格</t>
    <phoneticPr fontId="21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</si>
  <si>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</si>
  <si>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</si>
  <si>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</si>
  <si>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</si>
  <si>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</si>
  <si>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</si>
  <si>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</si>
  <si>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</si>
  <si>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</si>
  <si>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</si>
  <si>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注 1．</t>
    <phoneticPr fontId="21"/>
  </si>
  <si>
    <t>※印の部位の数値は、速報として公表しているものである。</t>
    <phoneticPr fontId="21"/>
  </si>
  <si>
    <t>2．</t>
    <phoneticPr fontId="21"/>
  </si>
  <si>
    <t>価格は消費税込みである。</t>
    <phoneticPr fontId="21"/>
  </si>
  <si>
    <t>(2)和牛チルド「3」の品目別価格　（つづき）</t>
    <phoneticPr fontId="21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</si>
  <si>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</si>
  <si>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</si>
  <si>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</si>
  <si>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</si>
  <si>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</si>
  <si>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</si>
  <si>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21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</si>
  <si>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</si>
  <si>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</si>
  <si>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</si>
  <si>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</si>
  <si>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</si>
  <si>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</si>
  <si>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21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</si>
  <si>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</si>
  <si>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</si>
  <si>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</si>
  <si>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</si>
  <si>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</si>
  <si>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21"/>
  </si>
  <si>
    <t>23年</t>
    <phoneticPr fontId="21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</si>
  <si>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1"/>
  </si>
  <si>
    <t>(3)乳牛チルド「2」の品目別価格　（つづき）</t>
    <rPh sb="3" eb="4">
      <t>ニュウ</t>
    </rPh>
    <rPh sb="4" eb="5">
      <t>ギュウ</t>
    </rPh>
    <phoneticPr fontId="21"/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</si>
  <si>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</si>
  <si>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</si>
  <si>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</si>
  <si>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月</t>
    <phoneticPr fontId="3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</si>
  <si>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</si>
  <si>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</si>
  <si>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</si>
  <si>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21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</si>
  <si>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1"/>
  </si>
  <si>
    <t>(4)交雑牛チルド「3」の品目別価格　（つづき）</t>
    <rPh sb="3" eb="5">
      <t>コウザツ</t>
    </rPh>
    <rPh sb="5" eb="6">
      <t>ギュウ</t>
    </rPh>
    <phoneticPr fontId="21"/>
  </si>
  <si>
    <t>(5)等級・畜種別チルド「フルセット」価格の対比</t>
    <phoneticPr fontId="21"/>
  </si>
  <si>
    <t>（単位：円／㎏・㎏）</t>
    <phoneticPr fontId="21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</si>
  <si>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</si>
  <si>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</si>
  <si>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</si>
  <si>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</si>
  <si>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</si>
  <si>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</si>
  <si>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</si>
  <si>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</si>
  <si>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21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</si>
  <si>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21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</si>
  <si>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21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</si>
  <si>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</si>
  <si>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</si>
  <si>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</si>
  <si>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</si>
  <si>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</si>
  <si>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</si>
  <si>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</si>
  <si>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</si>
  <si>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</si>
  <si>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</si>
  <si>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</si>
  <si>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</si>
  <si>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</si>
  <si>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</si>
  <si>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注 1．</t>
    <phoneticPr fontId="21"/>
  </si>
  <si>
    <t>US：アメリカ  AU：オーストラリア　Ｆ：フローズン　Ｃ：チルド</t>
    <phoneticPr fontId="21"/>
  </si>
  <si>
    <t>4．</t>
    <phoneticPr fontId="21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</si>
  <si>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1"/>
  </si>
  <si>
    <t>2．</t>
    <phoneticPr fontId="21"/>
  </si>
  <si>
    <t>取引価格情報は、速報として公表したものである。</t>
    <phoneticPr fontId="21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</si>
  <si>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1"/>
  </si>
  <si>
    <t>3．</t>
  </si>
  <si>
    <t>価格は消費税込みである。</t>
    <phoneticPr fontId="21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</si>
  <si>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21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</si>
  <si>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</si>
  <si>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</si>
  <si>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</si>
  <si>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</si>
  <si>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</si>
  <si>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21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</si>
  <si>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</si>
  <si>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</si>
  <si>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</si>
  <si>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</si>
  <si>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21"/>
  </si>
  <si>
    <t>(1)豚カット肉「Ⅰ」の品目別価格</t>
    <phoneticPr fontId="21"/>
  </si>
  <si>
    <t>か　　た　　ロ　　ー　　ス</t>
    <phoneticPr fontId="21"/>
  </si>
  <si>
    <t>　う　　　　　　　　　で</t>
    <phoneticPr fontId="21"/>
  </si>
  <si>
    <t>ロ        ー　　　　ス</t>
    <phoneticPr fontId="21"/>
  </si>
  <si>
    <t>ば　　　　　　　　　ら</t>
    <phoneticPr fontId="21"/>
  </si>
  <si>
    <t>　年月日</t>
  </si>
  <si>
    <t>安 値</t>
    <phoneticPr fontId="21"/>
  </si>
  <si>
    <t>高 値</t>
    <phoneticPr fontId="21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</si>
  <si>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</si>
  <si>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</si>
  <si>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</si>
  <si>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</si>
  <si>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21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</si>
  <si>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</si>
  <si>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</si>
  <si>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</si>
  <si>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</si>
  <si>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21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</si>
  <si>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</si>
  <si>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</si>
  <si>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</si>
  <si>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</si>
  <si>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</si>
  <si>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</si>
  <si>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21"/>
  </si>
  <si>
    <t>月</t>
    <phoneticPr fontId="21"/>
  </si>
  <si>
    <t>豚フローズン「Ⅰ」は、速報として公表していない。</t>
    <phoneticPr fontId="21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</si>
  <si>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21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</si>
  <si>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</si>
  <si>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</si>
  <si>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</si>
  <si>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</si>
  <si>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</si>
  <si>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21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</si>
  <si>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</si>
  <si>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</si>
  <si>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</si>
  <si>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</si>
  <si>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</si>
  <si>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21"/>
  </si>
  <si>
    <t>平成13年2月上旬分より、速報として公表を開始した。</t>
    <phoneticPr fontId="21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</si>
  <si>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</si>
  <si>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</si>
  <si>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</si>
  <si>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</si>
  <si>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</si>
  <si>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23年</t>
  </si>
  <si>
    <t>Ⅱ-２　取　引　価　格　情　報　（近畿圏）　</t>
    <phoneticPr fontId="21"/>
  </si>
  <si>
    <t>１　牛　部　分　肉</t>
    <phoneticPr fontId="21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</si>
  <si>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</si>
  <si>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</si>
  <si>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</si>
  <si>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</si>
  <si>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</si>
  <si>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21"/>
  </si>
  <si>
    <t>月</t>
    <phoneticPr fontId="21"/>
  </si>
  <si>
    <t>23年</t>
    <rPh sb="2" eb="3">
      <t>ネン</t>
    </rPh>
    <phoneticPr fontId="21"/>
  </si>
  <si>
    <t>－</t>
  </si>
  <si>
    <t>和牛チルド「4」は、速報としては公表していない。</t>
    <phoneticPr fontId="21"/>
  </si>
  <si>
    <t>まえセット及びももセットはすねなしである。</t>
    <phoneticPr fontId="21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</si>
  <si>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</si>
  <si>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</si>
  <si>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</si>
  <si>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</si>
  <si>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</si>
  <si>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</si>
  <si>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</si>
  <si>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</si>
  <si>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</si>
  <si>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</si>
  <si>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</si>
  <si>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21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</si>
  <si>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</si>
  <si>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</si>
  <si>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</si>
  <si>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</si>
  <si>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</si>
  <si>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</si>
  <si>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</si>
  <si>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</si>
  <si>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</si>
  <si>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</si>
  <si>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</si>
  <si>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</si>
  <si>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ま　え　セ　ッ　ト</t>
  </si>
  <si>
    <t>リ　ブ　ロ　ー　ス</t>
  </si>
  <si>
    <t>サ　ー　ロ　イ　ン</t>
  </si>
  <si>
    <t>(3)乳牛チルド「2」の品目別価格</t>
    <phoneticPr fontId="3"/>
  </si>
  <si>
    <t>※　　三　 角　 ば　 ら</t>
  </si>
  <si>
    <t>※　　ブ リ ス ケ ッ ト</t>
  </si>
  <si>
    <t>月</t>
    <rPh sb="0" eb="1">
      <t>ガツ</t>
    </rPh>
    <phoneticPr fontId="3"/>
  </si>
  <si>
    <t>月</t>
    <phoneticPr fontId="3"/>
  </si>
  <si>
    <t>(4)交雑牛チルド「3」の品目別価格</t>
    <phoneticPr fontId="3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</si>
  <si>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</si>
  <si>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</si>
  <si>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</si>
  <si>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</si>
  <si>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21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</si>
  <si>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21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</si>
  <si>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</si>
  <si>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</si>
  <si>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</si>
  <si>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</si>
  <si>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</si>
  <si>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</si>
  <si>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</si>
  <si>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</si>
  <si>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</si>
  <si>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21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</si>
  <si>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</si>
  <si>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</si>
  <si>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</si>
  <si>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</si>
  <si>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</si>
  <si>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1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</si>
  <si>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21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</si>
  <si>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</si>
  <si>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</si>
  <si>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</si>
  <si>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</si>
  <si>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</si>
  <si>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</si>
  <si>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</si>
  <si>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</si>
  <si>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</si>
  <si>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</si>
  <si>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</si>
  <si>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21"/>
  </si>
  <si>
    <t>か    た　　ロ　　ー　　ス</t>
    <phoneticPr fontId="21"/>
  </si>
  <si>
    <t>う　　　　　　　　　で</t>
    <phoneticPr fontId="21"/>
  </si>
  <si>
    <t>年　月　日</t>
    <rPh sb="4" eb="5">
      <t>ヒ</t>
    </rPh>
    <phoneticPr fontId="21"/>
  </si>
  <si>
    <t>安  値</t>
    <phoneticPr fontId="21"/>
  </si>
  <si>
    <t>高　値</t>
    <phoneticPr fontId="21"/>
  </si>
  <si>
    <t>加重平均</t>
    <phoneticPr fontId="21"/>
  </si>
  <si>
    <t>平成</t>
    <phoneticPr fontId="21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</si>
  <si>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</si>
  <si>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</si>
  <si>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</si>
  <si>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</si>
  <si>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21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</si>
  <si>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</si>
  <si>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</si>
  <si>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</si>
  <si>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</si>
  <si>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</si>
  <si>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</si>
  <si>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</si>
  <si>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</si>
  <si>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</si>
  <si>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</si>
  <si>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</si>
  <si>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21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</si>
  <si>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</si>
  <si>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</si>
  <si>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</si>
  <si>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</si>
  <si>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</si>
  <si>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21"/>
  </si>
  <si>
    <t>(1)和牛チルド「3」の品目別価格</t>
    <phoneticPr fontId="21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</si>
  <si>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</si>
  <si>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</si>
  <si>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</si>
  <si>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</si>
  <si>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</si>
  <si>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21"/>
  </si>
  <si>
    <t>月</t>
    <phoneticPr fontId="21"/>
  </si>
  <si>
    <t>23年</t>
    <rPh sb="2" eb="3">
      <t>ネン</t>
    </rPh>
    <phoneticPr fontId="21"/>
  </si>
  <si>
    <t>和牛チルド「3」は、※印の部位については、平成１４年４月より速報として公表している。</t>
    <phoneticPr fontId="21"/>
  </si>
  <si>
    <t>(1)和牛チルド「3」の品目別価格　（つづき）</t>
    <phoneticPr fontId="21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</si>
  <si>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</si>
  <si>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</si>
  <si>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</si>
  <si>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</si>
  <si>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</si>
  <si>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</si>
  <si>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</si>
  <si>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</si>
  <si>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</si>
  <si>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</si>
  <si>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</si>
  <si>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</si>
  <si>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</si>
  <si>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</si>
  <si>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</si>
  <si>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</si>
  <si>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</si>
  <si>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</si>
  <si>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21"/>
  </si>
  <si>
    <t>交雑牛の平成１８年３月分は、２週分を集計したものである。</t>
  </si>
  <si>
    <t>(5)輸入牛肉の品目別価格　(オーストラリア産：グレインフェッド・ミドル)</t>
    <phoneticPr fontId="21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</si>
  <si>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</si>
  <si>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</si>
  <si>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</si>
  <si>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</si>
  <si>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21"/>
  </si>
  <si>
    <t>旬</t>
    <phoneticPr fontId="21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</si>
  <si>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</si>
  <si>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</si>
  <si>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</si>
  <si>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</si>
  <si>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</si>
  <si>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</si>
  <si>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1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</si>
  <si>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</si>
  <si>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</si>
  <si>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1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</si>
  <si>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</si>
  <si>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</si>
  <si>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</si>
  <si>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</si>
  <si>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</si>
  <si>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</si>
  <si>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22年</t>
    <phoneticPr fontId="21"/>
  </si>
  <si>
    <t>23年</t>
    <phoneticPr fontId="21"/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</si>
  <si>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</si>
  <si>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</si>
  <si>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</si>
  <si>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21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</si>
  <si>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</si>
  <si>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</si>
  <si>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</si>
  <si>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21"/>
  </si>
  <si>
    <t>20年</t>
    <rPh sb="2" eb="3">
      <t>ネン</t>
    </rPh>
    <phoneticPr fontId="21"/>
  </si>
  <si>
    <t>月</t>
    <rPh sb="0" eb="1">
      <t>ツキ</t>
    </rPh>
    <phoneticPr fontId="21"/>
  </si>
  <si>
    <t>AU・C   テンダーロイン</t>
  </si>
  <si>
    <t>AU・C 　トップサイド</t>
  </si>
  <si>
    <t>　AU・C 　シックフランク</t>
  </si>
  <si>
    <t>AU・C　シルバーサイド</t>
  </si>
  <si>
    <t>注 1．</t>
    <phoneticPr fontId="21"/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</si>
  <si>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21"/>
  </si>
  <si>
    <t>2．</t>
    <phoneticPr fontId="21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</si>
  <si>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21"/>
  </si>
  <si>
    <t>ば                  ら</t>
    <phoneticPr fontId="21"/>
  </si>
  <si>
    <t>取引重量</t>
    <phoneticPr fontId="21"/>
  </si>
  <si>
    <t>安  　値</t>
    <phoneticPr fontId="21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</si>
  <si>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</si>
  <si>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</si>
  <si>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</si>
  <si>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</si>
  <si>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</si>
  <si>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</si>
  <si>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</si>
  <si>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21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</si>
  <si>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</si>
  <si>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</si>
  <si>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</si>
  <si>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</si>
  <si>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</si>
  <si>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</si>
  <si>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21"/>
  </si>
  <si>
    <t>注1．</t>
    <rPh sb="0" eb="1">
      <t>チュウ</t>
    </rPh>
    <phoneticPr fontId="21"/>
  </si>
  <si>
    <t>US: アメリカ  CAN:カナダ　DEN:デンマーク　Ｃ：チルド　Ｆ：フローズン</t>
    <phoneticPr fontId="21"/>
  </si>
  <si>
    <t>平成１７年３月上旬分より、速報として公表を開始した。</t>
    <phoneticPr fontId="21"/>
  </si>
  <si>
    <t>3．</t>
    <phoneticPr fontId="21"/>
  </si>
  <si>
    <t>Ⅱ－４　取　引　価　格　情　報　（九州地域）</t>
    <rPh sb="17" eb="19">
      <t>キュウシュウ</t>
    </rPh>
    <rPh sb="19" eb="21">
      <t>チイキ</t>
    </rPh>
    <phoneticPr fontId="21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</si>
  <si>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</si>
  <si>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1"/>
  </si>
  <si>
    <t>(1)和牛チルド「3」の品目別価格　（つづき）</t>
    <phoneticPr fontId="21"/>
  </si>
  <si>
    <t>月</t>
    <phoneticPr fontId="21"/>
  </si>
  <si>
    <t>(1)和牛チルド「3」の品目別価格　（つづき）</t>
    <phoneticPr fontId="21"/>
  </si>
  <si>
    <t>(2)乳牛チルド「2」の品目別価格</t>
    <rPh sb="3" eb="5">
      <t>ニュウギュウ</t>
    </rPh>
    <phoneticPr fontId="21"/>
  </si>
  <si>
    <t>月</t>
    <phoneticPr fontId="21"/>
  </si>
  <si>
    <t>注 1．</t>
    <phoneticPr fontId="21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</si>
  <si>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1"/>
  </si>
  <si>
    <t>2．</t>
    <phoneticPr fontId="21"/>
  </si>
  <si>
    <t>価格は消費税込みである。</t>
    <phoneticPr fontId="21"/>
  </si>
  <si>
    <t>(2)乳牛チルド「2」の品目別価格　（つづき）</t>
    <rPh sb="3" eb="4">
      <t>ニュウ</t>
    </rPh>
    <rPh sb="4" eb="5">
      <t>ギュウ</t>
    </rPh>
    <phoneticPr fontId="21"/>
  </si>
  <si>
    <t>月</t>
    <phoneticPr fontId="3"/>
  </si>
  <si>
    <t>月</t>
    <phoneticPr fontId="3"/>
  </si>
  <si>
    <t>(3)交雑牛チルド「3」の品目別価格</t>
    <rPh sb="3" eb="5">
      <t>コウザツ</t>
    </rPh>
    <rPh sb="5" eb="6">
      <t>ギュウ</t>
    </rPh>
    <phoneticPr fontId="21"/>
  </si>
  <si>
    <t>月</t>
    <phoneticPr fontId="3"/>
  </si>
  <si>
    <t>注 1．</t>
    <phoneticPr fontId="21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</si>
  <si>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1"/>
  </si>
  <si>
    <t>2．</t>
    <phoneticPr fontId="21"/>
  </si>
  <si>
    <t>価格は消費税込みである。</t>
    <phoneticPr fontId="21"/>
  </si>
  <si>
    <t>月</t>
    <phoneticPr fontId="3"/>
  </si>
  <si>
    <t>(4)等級・畜種別チルド「フルセット」価格の対比</t>
    <phoneticPr fontId="21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</si>
  <si>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21"/>
  </si>
  <si>
    <t>２　豚　部　分　肉</t>
    <phoneticPr fontId="21"/>
  </si>
  <si>
    <t>(1)豚カット肉「Ⅰ」の品目別価格</t>
    <phoneticPr fontId="21"/>
  </si>
  <si>
    <t>（単位：円／㎏・㎏）</t>
    <phoneticPr fontId="21"/>
  </si>
  <si>
    <t>か　　た　　ロ　　ー　　ス</t>
    <phoneticPr fontId="21"/>
  </si>
  <si>
    <t>　う　　　　　　　　　で</t>
    <phoneticPr fontId="21"/>
  </si>
  <si>
    <t>ロ        ー　　　　ス</t>
    <phoneticPr fontId="21"/>
  </si>
  <si>
    <t>ば　　　　　　　　　ら</t>
    <phoneticPr fontId="21"/>
  </si>
  <si>
    <t>安 値</t>
    <phoneticPr fontId="21"/>
  </si>
  <si>
    <t>高 値</t>
    <phoneticPr fontId="21"/>
  </si>
  <si>
    <t>平成</t>
    <phoneticPr fontId="21"/>
  </si>
  <si>
    <t>(1)豚カット肉「Ⅰ」の品目別価格　（つづき）</t>
    <phoneticPr fontId="21"/>
  </si>
  <si>
    <t>（単位：t ）</t>
    <phoneticPr fontId="21"/>
  </si>
  <si>
    <t>区分</t>
  </si>
  <si>
    <t>総  流　通　量</t>
    <phoneticPr fontId="21"/>
  </si>
  <si>
    <t>国産牛部分肉</t>
    <phoneticPr fontId="21"/>
  </si>
  <si>
    <t>国産豚部分肉</t>
    <phoneticPr fontId="21"/>
  </si>
  <si>
    <t>輸入牛肉</t>
    <rPh sb="0" eb="2">
      <t>ユニュウ</t>
    </rPh>
    <rPh sb="2" eb="4">
      <t>ギュウニク</t>
    </rPh>
    <phoneticPr fontId="21"/>
  </si>
  <si>
    <t>輸入豚肉</t>
    <rPh sb="0" eb="2">
      <t>ユニュウ</t>
    </rPh>
    <rPh sb="2" eb="4">
      <t>ブタニク</t>
    </rPh>
    <phoneticPr fontId="21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</si>
  <si>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</si>
  <si>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</si>
  <si>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</si>
  <si>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</si>
  <si>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21"/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</si>
  <si>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</si>
  <si>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</si>
  <si>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21"/>
  </si>
  <si>
    <t>注１．</t>
    <phoneticPr fontId="2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</si>
  <si>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1"/>
  </si>
  <si>
    <t>2．</t>
    <phoneticPr fontId="21"/>
  </si>
  <si>
    <t>その他は内臓、食鳥、加工品等。</t>
    <phoneticPr fontId="21"/>
  </si>
  <si>
    <t>　　　　　　  　</t>
    <phoneticPr fontId="21"/>
  </si>
  <si>
    <t>3．</t>
    <phoneticPr fontId="21"/>
  </si>
  <si>
    <t>１日当たりの数量は、流通量÷稼働日数である。</t>
    <rPh sb="17" eb="18">
      <t>スウ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</si>
</sst>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" fillId="0" borderId="0"/>
    <xf numFmtId="0" fontId="4" fillId="0" borderId="0">
      <alignment vertical="center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</cellStyleXfs>
  <cellXfs count="691">
    <xf numFmtId="0" fontId="0" fillId="0" borderId="0" xfId="0">
      <alignment vertical="center"/>
    </xf>
    <xf numFmtId="0" fontId="33" fillId="0" borderId="1" xfId="6" applyBorder="1">
      <alignment vertical="center"/>
    </xf>
    <xf numFmtId="0" fontId="33" fillId="0" borderId="2" xfId="6" applyBorder="1">
      <alignment vertical="center"/>
    </xf>
    <xf numFmtId="0" fontId="33" fillId="0" borderId="3" xfId="6" applyBorder="1">
      <alignment vertical="center"/>
    </xf>
    <xf numFmtId="0" fontId="33" fillId="0" borderId="0" xfId="6">
      <alignment vertical="center"/>
    </xf>
    <xf numFmtId="0" fontId="33" fillId="0" borderId="4" xfId="6" applyBorder="1">
      <alignment vertical="center"/>
    </xf>
    <xf numFmtId="0" fontId="33" fillId="0" borderId="0" xfId="6" applyBorder="1">
      <alignment vertical="center"/>
    </xf>
    <xf numFmtId="0" fontId="33" fillId="0" borderId="5" xfId="6" applyBorder="1">
      <alignment vertical="center"/>
    </xf>
    <xf numFmtId="0" fontId="33" fillId="0" borderId="6" xfId="6" applyBorder="1">
      <alignment vertical="center"/>
    </xf>
    <xf numFmtId="0" fontId="33" fillId="0" borderId="7" xfId="6" applyBorder="1">
      <alignment vertical="center"/>
    </xf>
    <xf numFmtId="0" fontId="33" fillId="0" borderId="8" xfId="6" applyBorder="1">
      <alignment vertical="center"/>
    </xf>
    <xf numFmtId="0" fontId="33" fillId="0" borderId="0" xfId="6" applyFont="1" applyBorder="1">
      <alignment vertical="center"/>
    </xf>
    <xf numFmtId="0" fontId="7" fillId="0" borderId="0" xfId="17"/>
    <xf numFmtId="0" fontId="7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20" fillId="0" borderId="0" xfId="9" applyFont="1" applyBorder="1"/>
    <xf numFmtId="0" fontId="20" fillId="0" borderId="0" xfId="9" applyFont="1"/>
    <xf numFmtId="0" fontId="23" fillId="0" borderId="0" xfId="18" applyFont="1"/>
    <xf numFmtId="0" fontId="20" fillId="0" borderId="0" xfId="18" applyFont="1"/>
    <xf numFmtId="0" fontId="34" fillId="0" borderId="0" xfId="18" applyFont="1"/>
    <xf numFmtId="0" fontId="34" fillId="0" borderId="0" xfId="7" applyFont="1"/>
    <xf numFmtId="178" fontId="24" fillId="0" borderId="0" xfId="6" applyNumberFormat="1" applyFont="1" applyBorder="1" applyAlignment="1">
      <alignment horizontal="right" vertical="top"/>
    </xf>
    <xf numFmtId="0" fontId="33" fillId="0" borderId="0" xfId="6" applyFont="1" applyAlignment="1">
      <alignment vertical="top"/>
    </xf>
    <xf numFmtId="178" fontId="24" fillId="0" borderId="0" xfId="6" applyNumberFormat="1" applyFont="1" applyAlignment="1">
      <alignment vertical="top"/>
    </xf>
    <xf numFmtId="49" fontId="25" fillId="0" borderId="0" xfId="6" applyNumberFormat="1" applyFont="1" applyAlignment="1">
      <alignment horizontal="right"/>
    </xf>
    <xf numFmtId="0" fontId="25" fillId="0" borderId="0" xfId="6" applyNumberFormat="1" applyFont="1" applyAlignment="1">
      <alignment horizontal="right"/>
    </xf>
    <xf numFmtId="0" fontId="25" fillId="0" borderId="0" xfId="6" applyNumberFormat="1" applyFont="1" applyAlignment="1">
      <alignment horizontal="distributed" vertical="center" justifyLastLine="1"/>
    </xf>
    <xf numFmtId="0" fontId="25" fillId="0" borderId="0" xfId="6" applyNumberFormat="1" applyFont="1" applyAlignment="1">
      <alignment horizontal="center"/>
    </xf>
    <xf numFmtId="0" fontId="35" fillId="0" borderId="0" xfId="6" applyFont="1" applyAlignment="1"/>
    <xf numFmtId="0" fontId="35" fillId="0" borderId="0" xfId="6" applyFont="1" applyAlignment="1">
      <alignment vertical="center"/>
    </xf>
    <xf numFmtId="0" fontId="35" fillId="0" borderId="0" xfId="6" applyFont="1">
      <alignment vertical="center"/>
    </xf>
    <xf numFmtId="178" fontId="36" fillId="0" borderId="0" xfId="6" applyNumberFormat="1" applyFont="1">
      <alignment vertical="center"/>
    </xf>
    <xf numFmtId="178" fontId="26" fillId="0" borderId="0" xfId="6" applyNumberFormat="1" applyFont="1" applyAlignment="1">
      <alignment horizontal="right"/>
    </xf>
    <xf numFmtId="0" fontId="37" fillId="0" borderId="1" xfId="7" applyFont="1" applyBorder="1" applyAlignment="1">
      <alignment vertical="center"/>
    </xf>
    <xf numFmtId="0" fontId="37" fillId="0" borderId="2" xfId="7" applyFont="1" applyBorder="1" applyAlignment="1">
      <alignment vertical="center"/>
    </xf>
    <xf numFmtId="0" fontId="37" fillId="0" borderId="3" xfId="7" applyFont="1" applyBorder="1" applyAlignment="1">
      <alignment vertical="center"/>
    </xf>
    <xf numFmtId="0" fontId="39" fillId="0" borderId="12" xfId="7" applyFont="1" applyBorder="1" applyAlignment="1">
      <alignment vertical="center"/>
    </xf>
    <xf numFmtId="0" fontId="33" fillId="0" borderId="0" xfId="6" applyFont="1">
      <alignment vertical="center"/>
    </xf>
    <xf numFmtId="0" fontId="37" fillId="0" borderId="4" xfId="7" applyFont="1" applyBorder="1" applyAlignment="1">
      <alignment vertical="center"/>
    </xf>
    <xf numFmtId="0" fontId="37" fillId="0" borderId="0" xfId="7" applyFont="1" applyBorder="1" applyAlignment="1">
      <alignment vertical="center"/>
    </xf>
    <xf numFmtId="0" fontId="37" fillId="0" borderId="5" xfId="7" applyFont="1" applyBorder="1" applyAlignment="1">
      <alignment vertical="center"/>
    </xf>
    <xf numFmtId="0" fontId="38" fillId="0" borderId="12" xfId="7" applyFont="1" applyBorder="1" applyAlignment="1">
      <alignment horizontal="centerContinuous" vertical="center" shrinkToFit="1"/>
    </xf>
    <xf numFmtId="0" fontId="38" fillId="0" borderId="3" xfId="7" applyFont="1" applyBorder="1" applyAlignment="1">
      <alignment horizontal="centerContinuous" vertical="center" shrinkToFit="1"/>
    </xf>
    <xf numFmtId="0" fontId="38" fillId="0" borderId="14" xfId="7" applyFont="1" applyBorder="1" applyAlignment="1">
      <alignment horizontal="centerContinuous" vertical="center"/>
    </xf>
    <xf numFmtId="0" fontId="37" fillId="0" borderId="6" xfId="7" applyFont="1" applyBorder="1" applyAlignment="1">
      <alignment vertical="center"/>
    </xf>
    <xf numFmtId="0" fontId="37" fillId="0" borderId="7" xfId="7" applyFont="1" applyBorder="1" applyAlignment="1">
      <alignment vertical="center"/>
    </xf>
    <xf numFmtId="0" fontId="37" fillId="0" borderId="8" xfId="7" applyFont="1" applyBorder="1" applyAlignment="1">
      <alignment vertical="center"/>
    </xf>
    <xf numFmtId="0" fontId="38" fillId="0" borderId="15" xfId="7" applyFont="1" applyBorder="1" applyAlignment="1">
      <alignment horizontal="centerContinuous" vertical="center" shrinkToFit="1"/>
    </xf>
    <xf numFmtId="0" fontId="38" fillId="0" borderId="16" xfId="7" applyFont="1" applyBorder="1" applyAlignment="1">
      <alignment horizontal="centerContinuous" vertical="center" shrinkToFit="1"/>
    </xf>
    <xf numFmtId="0" fontId="38" fillId="0" borderId="17" xfId="7" applyFont="1" applyBorder="1" applyAlignment="1">
      <alignment horizontal="centerContinuous" vertical="center" shrinkToFit="1"/>
    </xf>
    <xf numFmtId="0" fontId="38" fillId="0" borderId="8" xfId="7" applyFont="1" applyBorder="1" applyAlignment="1">
      <alignment horizontal="centerContinuous" vertical="center" shrinkToFit="1"/>
    </xf>
    <xf numFmtId="0" fontId="38" fillId="0" borderId="17" xfId="7" applyFont="1" applyBorder="1" applyAlignment="1">
      <alignment vertical="center"/>
    </xf>
    <xf numFmtId="178" fontId="40" fillId="0" borderId="1" xfId="7" applyNumberFormat="1" applyFont="1" applyBorder="1" applyAlignment="1">
      <alignment horizontal="right" vertical="center"/>
    </xf>
    <xf numFmtId="178" fontId="40" fillId="0" borderId="0" xfId="7" applyNumberFormat="1" applyFont="1" applyBorder="1" applyAlignment="1">
      <alignment horizontal="right" vertical="center"/>
    </xf>
    <xf numFmtId="178" fontId="40" fillId="0" borderId="3" xfId="7" applyNumberFormat="1" applyFont="1" applyBorder="1" applyAlignment="1">
      <alignment horizontal="right" vertical="center"/>
    </xf>
    <xf numFmtId="178" fontId="41" fillId="0" borderId="18" xfId="7" applyNumberFormat="1" applyFont="1" applyBorder="1" applyAlignment="1">
      <alignment vertical="center"/>
    </xf>
    <xf numFmtId="178" fontId="41" fillId="0" borderId="19" xfId="7" applyNumberFormat="1" applyFont="1" applyBorder="1" applyAlignment="1">
      <alignment vertical="center"/>
    </xf>
    <xf numFmtId="178" fontId="41" fillId="0" borderId="14" xfId="7" applyNumberFormat="1" applyFont="1" applyBorder="1" applyAlignment="1">
      <alignment vertical="center"/>
    </xf>
    <xf numFmtId="178" fontId="41" fillId="0" borderId="5" xfId="7" applyNumberFormat="1" applyFont="1" applyBorder="1" applyAlignment="1">
      <alignment vertical="center"/>
    </xf>
    <xf numFmtId="178" fontId="40" fillId="0" borderId="4" xfId="7" applyNumberFormat="1" applyFont="1" applyBorder="1" applyAlignment="1">
      <alignment horizontal="right" vertical="center"/>
    </xf>
    <xf numFmtId="178" fontId="40" fillId="0" borderId="5" xfId="7" applyNumberFormat="1" applyFont="1" applyBorder="1" applyAlignment="1">
      <alignment horizontal="right" vertical="center"/>
    </xf>
    <xf numFmtId="178" fontId="40" fillId="0" borderId="6" xfId="7" applyNumberFormat="1" applyFont="1" applyBorder="1" applyAlignment="1">
      <alignment horizontal="right" vertical="center"/>
    </xf>
    <xf numFmtId="178" fontId="40" fillId="0" borderId="7" xfId="7" applyNumberFormat="1" applyFont="1" applyBorder="1" applyAlignment="1">
      <alignment horizontal="right" vertical="center"/>
    </xf>
    <xf numFmtId="178" fontId="40" fillId="0" borderId="8" xfId="7" applyNumberFormat="1" applyFont="1" applyBorder="1" applyAlignment="1">
      <alignment horizontal="right" vertical="center"/>
    </xf>
    <xf numFmtId="178" fontId="41" fillId="0" borderId="20" xfId="7" applyNumberFormat="1" applyFont="1" applyBorder="1" applyAlignment="1">
      <alignment vertical="center"/>
    </xf>
    <xf numFmtId="178" fontId="41" fillId="0" borderId="8" xfId="7" applyNumberFormat="1" applyFont="1" applyBorder="1" applyAlignment="1">
      <alignment vertical="center"/>
    </xf>
    <xf numFmtId="178" fontId="41" fillId="0" borderId="17" xfId="7" applyNumberFormat="1" applyFont="1" applyBorder="1" applyAlignment="1">
      <alignment vertical="center"/>
    </xf>
    <xf numFmtId="178" fontId="42" fillId="0" borderId="5" xfId="7" applyNumberFormat="1" applyFont="1" applyBorder="1" applyAlignment="1">
      <alignment horizontal="right" vertical="center"/>
    </xf>
    <xf numFmtId="178" fontId="28" fillId="0" borderId="8" xfId="7" applyNumberFormat="1" applyFont="1" applyBorder="1" applyAlignment="1">
      <alignment vertical="center"/>
    </xf>
    <xf numFmtId="178" fontId="41" fillId="0" borderId="21" xfId="7" applyNumberFormat="1" applyFont="1" applyBorder="1" applyAlignment="1">
      <alignment vertical="center"/>
    </xf>
    <xf numFmtId="0" fontId="28" fillId="0" borderId="4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28" fillId="0" borderId="5" xfId="7" applyFont="1" applyBorder="1" applyAlignment="1">
      <alignment vertical="center"/>
    </xf>
    <xf numFmtId="0" fontId="28" fillId="0" borderId="22" xfId="7" applyFont="1" applyBorder="1" applyAlignment="1">
      <alignment vertical="center"/>
    </xf>
    <xf numFmtId="178" fontId="40" fillId="0" borderId="23" xfId="7" applyNumberFormat="1" applyFont="1" applyBorder="1" applyAlignment="1">
      <alignment horizontal="right" vertical="center"/>
    </xf>
    <xf numFmtId="0" fontId="28" fillId="0" borderId="24" xfId="7" applyFont="1" applyBorder="1" applyAlignment="1">
      <alignment vertical="center"/>
    </xf>
    <xf numFmtId="178" fontId="41" fillId="0" borderId="25" xfId="7" applyNumberFormat="1" applyFont="1" applyBorder="1" applyAlignment="1">
      <alignment vertical="center"/>
    </xf>
    <xf numFmtId="178" fontId="41" fillId="0" borderId="11" xfId="7" applyNumberFormat="1" applyFont="1" applyBorder="1" applyAlignment="1">
      <alignment vertical="center"/>
    </xf>
    <xf numFmtId="178" fontId="41" fillId="0" borderId="26" xfId="7" applyNumberFormat="1" applyFont="1" applyBorder="1" applyAlignment="1">
      <alignment vertical="center"/>
    </xf>
    <xf numFmtId="178" fontId="28" fillId="0" borderId="11" xfId="7" applyNumberFormat="1" applyFont="1" applyBorder="1" applyAlignment="1">
      <alignment vertical="center"/>
    </xf>
    <xf numFmtId="0" fontId="29" fillId="0" borderId="5" xfId="7" applyFont="1" applyBorder="1" applyAlignment="1">
      <alignment vertical="center"/>
    </xf>
    <xf numFmtId="178" fontId="28" fillId="0" borderId="26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0" fontId="29" fillId="0" borderId="7" xfId="7" applyFont="1" applyBorder="1" applyAlignment="1">
      <alignment vertical="center"/>
    </xf>
    <xf numFmtId="0" fontId="37" fillId="0" borderId="0" xfId="7" applyFont="1" applyBorder="1" applyAlignment="1">
      <alignment horizontal="right" vertical="center" shrinkToFit="1"/>
    </xf>
    <xf numFmtId="0" fontId="37" fillId="0" borderId="0" xfId="7" applyFont="1" applyBorder="1" applyAlignment="1">
      <alignment horizontal="right" vertical="center"/>
    </xf>
    <xf numFmtId="0" fontId="38" fillId="0" borderId="27" xfId="7" applyFont="1" applyBorder="1" applyAlignment="1">
      <alignment vertical="center"/>
    </xf>
    <xf numFmtId="178" fontId="41" fillId="0" borderId="0" xfId="7" applyNumberFormat="1" applyFont="1" applyBorder="1" applyAlignment="1">
      <alignment vertical="center"/>
    </xf>
    <xf numFmtId="38" fontId="33" fillId="0" borderId="0" xfId="6" applyNumberFormat="1" applyFont="1" applyBorder="1">
      <alignment vertical="center"/>
    </xf>
    <xf numFmtId="3" fontId="33" fillId="0" borderId="0" xfId="6" applyNumberFormat="1" applyFont="1" applyBorder="1">
      <alignment vertical="center"/>
    </xf>
    <xf numFmtId="38" fontId="20" fillId="0" borderId="0" xfId="3" applyFont="1" applyBorder="1" applyAlignment="1">
      <alignment vertical="center"/>
    </xf>
    <xf numFmtId="38" fontId="20" fillId="0" borderId="0" xfId="3" applyFont="1" applyBorder="1"/>
    <xf numFmtId="179" fontId="41" fillId="0" borderId="0" xfId="6" applyNumberFormat="1" applyFont="1" applyBorder="1">
      <alignment vertical="center"/>
    </xf>
    <xf numFmtId="0" fontId="33" fillId="0" borderId="0" xfId="6" applyFont="1" applyBorder="1" applyAlignment="1">
      <alignment vertical="top"/>
    </xf>
    <xf numFmtId="0" fontId="35" fillId="0" borderId="0" xfId="6" applyFont="1" applyBorder="1" applyAlignment="1"/>
    <xf numFmtId="0" fontId="35" fillId="0" borderId="0" xfId="6" applyFont="1" applyBorder="1">
      <alignment vertical="center"/>
    </xf>
    <xf numFmtId="0" fontId="43" fillId="0" borderId="0" xfId="6" applyFont="1" applyBorder="1">
      <alignment vertical="center"/>
    </xf>
    <xf numFmtId="0" fontId="43" fillId="0" borderId="0" xfId="6" applyFont="1">
      <alignment vertical="center"/>
    </xf>
    <xf numFmtId="178" fontId="40" fillId="0" borderId="28" xfId="7" applyNumberFormat="1" applyFont="1" applyBorder="1" applyAlignment="1">
      <alignment horizontal="right" vertical="center"/>
    </xf>
    <xf numFmtId="178" fontId="40" fillId="0" borderId="29" xfId="7" applyNumberFormat="1" applyFont="1" applyBorder="1" applyAlignment="1">
      <alignment horizontal="right" vertical="center"/>
    </xf>
    <xf numFmtId="178" fontId="40" fillId="0" borderId="30" xfId="7" applyNumberFormat="1" applyFont="1" applyBorder="1" applyAlignment="1">
      <alignment horizontal="right" vertical="center"/>
    </xf>
    <xf numFmtId="178" fontId="41" fillId="0" borderId="31" xfId="7" applyNumberFormat="1" applyFont="1" applyBorder="1" applyAlignment="1">
      <alignment vertical="center"/>
    </xf>
    <xf numFmtId="178" fontId="41" fillId="0" borderId="32" xfId="7" applyNumberFormat="1" applyFont="1" applyBorder="1" applyAlignment="1">
      <alignment vertical="center"/>
    </xf>
    <xf numFmtId="178" fontId="41" fillId="0" borderId="33" xfId="7" applyNumberFormat="1" applyFont="1" applyBorder="1" applyAlignment="1">
      <alignment vertical="center"/>
    </xf>
    <xf numFmtId="178" fontId="41" fillId="0" borderId="30" xfId="7" applyNumberFormat="1" applyFont="1" applyBorder="1" applyAlignment="1">
      <alignment vertical="center"/>
    </xf>
    <xf numFmtId="178" fontId="40" fillId="0" borderId="22" xfId="7" applyNumberFormat="1" applyFont="1" applyBorder="1" applyAlignment="1">
      <alignment horizontal="right" vertical="center"/>
    </xf>
    <xf numFmtId="178" fontId="40" fillId="0" borderId="24" xfId="7" applyNumberFormat="1" applyFont="1" applyBorder="1" applyAlignment="1">
      <alignment horizontal="right" vertical="center"/>
    </xf>
    <xf numFmtId="178" fontId="41" fillId="0" borderId="34" xfId="7" applyNumberFormat="1" applyFont="1" applyBorder="1" applyAlignment="1">
      <alignment vertical="center"/>
    </xf>
    <xf numFmtId="178" fontId="41" fillId="0" borderId="35" xfId="7" applyNumberFormat="1" applyFont="1" applyBorder="1" applyAlignment="1">
      <alignment vertical="center"/>
    </xf>
    <xf numFmtId="178" fontId="41" fillId="0" borderId="36" xfId="7" applyNumberFormat="1" applyFont="1" applyBorder="1" applyAlignment="1">
      <alignment vertical="center"/>
    </xf>
    <xf numFmtId="178" fontId="41" fillId="0" borderId="24" xfId="7" applyNumberFormat="1" applyFont="1" applyBorder="1" applyAlignment="1">
      <alignment vertical="center"/>
    </xf>
    <xf numFmtId="0" fontId="4" fillId="0" borderId="4" xfId="7" applyBorder="1" applyAlignment="1">
      <alignment vertical="center"/>
    </xf>
    <xf numFmtId="0" fontId="4" fillId="0" borderId="0" xfId="7" applyBorder="1" applyAlignment="1">
      <alignment vertical="center"/>
    </xf>
    <xf numFmtId="178" fontId="28" fillId="0" borderId="4" xfId="7" applyNumberFormat="1" applyFont="1" applyBorder="1" applyAlignment="1">
      <alignment vertical="center"/>
    </xf>
    <xf numFmtId="178" fontId="41" fillId="0" borderId="37" xfId="7" applyNumberFormat="1" applyFont="1" applyBorder="1" applyAlignment="1">
      <alignment vertical="center"/>
    </xf>
    <xf numFmtId="178" fontId="41" fillId="0" borderId="4" xfId="7" applyNumberFormat="1" applyFont="1" applyBorder="1" applyAlignment="1">
      <alignment vertical="center"/>
    </xf>
    <xf numFmtId="178" fontId="28" fillId="0" borderId="18" xfId="7" applyNumberFormat="1" applyFont="1" applyBorder="1" applyAlignment="1">
      <alignment vertical="center"/>
    </xf>
    <xf numFmtId="0" fontId="4" fillId="0" borderId="5" xfId="7" applyBorder="1" applyAlignment="1">
      <alignment vertical="center"/>
    </xf>
    <xf numFmtId="0" fontId="4" fillId="0" borderId="22" xfId="7" applyBorder="1" applyAlignment="1">
      <alignment vertical="center"/>
    </xf>
    <xf numFmtId="0" fontId="4" fillId="0" borderId="23" xfId="7" applyBorder="1" applyAlignment="1">
      <alignment vertical="center"/>
    </xf>
    <xf numFmtId="0" fontId="4" fillId="0" borderId="24" xfId="7" applyBorder="1" applyAlignment="1">
      <alignment vertical="center"/>
    </xf>
    <xf numFmtId="178" fontId="28" fillId="0" borderId="34" xfId="7" applyNumberFormat="1" applyFont="1" applyBorder="1" applyAlignment="1">
      <alignment vertical="center"/>
    </xf>
    <xf numFmtId="178" fontId="28" fillId="0" borderId="38" xfId="7" applyNumberFormat="1" applyFont="1" applyBorder="1" applyAlignment="1">
      <alignment vertical="center"/>
    </xf>
    <xf numFmtId="178" fontId="28" fillId="0" borderId="20" xfId="7" applyNumberFormat="1" applyFont="1" applyBorder="1" applyAlignment="1">
      <alignment vertical="center"/>
    </xf>
    <xf numFmtId="0" fontId="38" fillId="0" borderId="0" xfId="7" applyFont="1" applyBorder="1" applyAlignment="1">
      <alignment vertical="center"/>
    </xf>
    <xf numFmtId="38" fontId="41" fillId="0" borderId="0" xfId="6" applyNumberFormat="1" applyFont="1" applyBorder="1">
      <alignment vertical="center"/>
    </xf>
    <xf numFmtId="0" fontId="33" fillId="0" borderId="0" xfId="6" applyFont="1" applyBorder="1" applyAlignment="1">
      <alignment horizontal="center" vertical="center"/>
    </xf>
    <xf numFmtId="3" fontId="28" fillId="0" borderId="0" xfId="7" applyNumberFormat="1" applyFont="1" applyBorder="1" applyAlignment="1">
      <alignment vertical="center"/>
    </xf>
    <xf numFmtId="178" fontId="24" fillId="0" borderId="0" xfId="6" applyNumberFormat="1" applyFont="1" applyAlignment="1">
      <alignment horizontal="right" vertical="top"/>
    </xf>
    <xf numFmtId="0" fontId="25" fillId="0" borderId="0" xfId="6" applyNumberFormat="1" applyFont="1" applyAlignment="1">
      <alignment horizontal="center" vertical="center"/>
    </xf>
    <xf numFmtId="0" fontId="35" fillId="0" borderId="0" xfId="6" applyFont="1" applyBorder="1" applyAlignment="1">
      <alignment vertical="center"/>
    </xf>
    <xf numFmtId="0" fontId="44" fillId="0" borderId="0" xfId="6" applyFont="1" applyBorder="1" applyAlignment="1"/>
    <xf numFmtId="0" fontId="44" fillId="0" borderId="0" xfId="6" applyFont="1" applyAlignment="1"/>
    <xf numFmtId="0" fontId="4" fillId="0" borderId="39" xfId="7" applyBorder="1" applyAlignment="1">
      <alignment vertical="center"/>
    </xf>
    <xf numFmtId="178" fontId="40" fillId="0" borderId="39" xfId="7" applyNumberFormat="1" applyFont="1" applyBorder="1" applyAlignment="1">
      <alignment horizontal="right" vertical="center"/>
    </xf>
    <xf numFmtId="178" fontId="28" fillId="0" borderId="27" xfId="7" applyNumberFormat="1" applyFont="1" applyBorder="1" applyAlignment="1">
      <alignment vertical="center"/>
    </xf>
    <xf numFmtId="179" fontId="45" fillId="0" borderId="0" xfId="6" applyNumberFormat="1" applyFont="1" applyBorder="1" applyAlignment="1">
      <alignment horizontal="center" vertical="center"/>
    </xf>
    <xf numFmtId="179" fontId="41" fillId="0" borderId="0" xfId="6" applyNumberFormat="1" applyFont="1" applyBorder="1" applyAlignment="1">
      <alignment horizontal="center" vertical="center"/>
    </xf>
    <xf numFmtId="179" fontId="41" fillId="0" borderId="0" xfId="6" applyNumberFormat="1" applyFont="1" applyAlignment="1">
      <alignment horizontal="center" vertical="center"/>
    </xf>
    <xf numFmtId="179" fontId="20" fillId="0" borderId="0" xfId="3" applyNumberFormat="1" applyFont="1" applyBorder="1" applyAlignment="1">
      <alignment vertical="center"/>
    </xf>
    <xf numFmtId="180" fontId="20" fillId="0" borderId="0" xfId="3" applyNumberFormat="1" applyFont="1" applyBorder="1" applyAlignment="1">
      <alignment vertical="center"/>
    </xf>
    <xf numFmtId="179" fontId="20" fillId="0" borderId="0" xfId="3" applyNumberFormat="1" applyFont="1" applyFill="1" applyBorder="1" applyAlignment="1">
      <alignment vertical="center"/>
    </xf>
    <xf numFmtId="3" fontId="33" fillId="0" borderId="0" xfId="6" applyNumberFormat="1" applyFont="1">
      <alignment vertical="center"/>
    </xf>
    <xf numFmtId="38" fontId="20" fillId="0" borderId="0" xfId="3" applyNumberFormat="1" applyFont="1" applyBorder="1" applyAlignment="1">
      <alignment horizontal="right"/>
    </xf>
    <xf numFmtId="49" fontId="25" fillId="0" borderId="0" xfId="6" applyNumberFormat="1" applyFont="1" applyAlignment="1">
      <alignment horizontal="right" vertical="center"/>
    </xf>
    <xf numFmtId="178" fontId="41" fillId="0" borderId="27" xfId="7" applyNumberFormat="1" applyFont="1" applyBorder="1" applyAlignment="1">
      <alignment vertical="center"/>
    </xf>
    <xf numFmtId="0" fontId="46" fillId="0" borderId="0" xfId="6" applyFont="1" applyBorder="1">
      <alignment vertical="center"/>
    </xf>
    <xf numFmtId="0" fontId="28" fillId="0" borderId="23" xfId="7" applyFont="1" applyBorder="1" applyAlignment="1">
      <alignment vertical="center"/>
    </xf>
    <xf numFmtId="0" fontId="29" fillId="0" borderId="0" xfId="7" applyFont="1" applyBorder="1" applyAlignment="1">
      <alignment vertical="center"/>
    </xf>
    <xf numFmtId="0" fontId="29" fillId="0" borderId="8" xfId="7" applyFont="1" applyBorder="1" applyAlignment="1">
      <alignment vertical="center"/>
    </xf>
    <xf numFmtId="0" fontId="33" fillId="0" borderId="0" xfId="6" applyFont="1" applyAlignment="1">
      <alignment horizontal="center" vertical="center"/>
    </xf>
    <xf numFmtId="3" fontId="33" fillId="0" borderId="0" xfId="6" applyNumberFormat="1" applyFont="1" applyBorder="1" applyAlignment="1">
      <alignment horizontal="center" vertical="center"/>
    </xf>
    <xf numFmtId="3" fontId="20" fillId="0" borderId="0" xfId="13" applyNumberFormat="1" applyFont="1" applyBorder="1" applyAlignment="1">
      <alignment vertical="center"/>
    </xf>
    <xf numFmtId="3" fontId="20" fillId="0" borderId="0" xfId="3" applyNumberFormat="1" applyFont="1" applyBorder="1" applyAlignment="1">
      <alignment vertical="center"/>
    </xf>
    <xf numFmtId="38" fontId="20" fillId="0" borderId="0" xfId="3" applyFont="1" applyBorder="1" applyAlignment="1">
      <alignment horizontal="right" vertical="center"/>
    </xf>
    <xf numFmtId="0" fontId="25" fillId="0" borderId="0" xfId="6" applyNumberFormat="1" applyFont="1" applyAlignment="1">
      <alignment horizontal="left" vertical="center" justifyLastLine="1"/>
    </xf>
    <xf numFmtId="178" fontId="41" fillId="0" borderId="40" xfId="7" applyNumberFormat="1" applyFont="1" applyBorder="1" applyAlignment="1">
      <alignment vertical="center"/>
    </xf>
    <xf numFmtId="178" fontId="41" fillId="0" borderId="41" xfId="7" applyNumberFormat="1" applyFont="1" applyBorder="1" applyAlignment="1">
      <alignment vertical="center"/>
    </xf>
    <xf numFmtId="178" fontId="41" fillId="0" borderId="12" xfId="7" applyNumberFormat="1" applyFont="1" applyBorder="1" applyAlignment="1">
      <alignment vertical="center"/>
    </xf>
    <xf numFmtId="178" fontId="41" fillId="0" borderId="3" xfId="7" applyNumberFormat="1" applyFont="1" applyBorder="1" applyAlignment="1">
      <alignment vertical="center"/>
    </xf>
    <xf numFmtId="178" fontId="41" fillId="0" borderId="4" xfId="7" applyNumberFormat="1" applyFont="1" applyBorder="1" applyAlignment="1">
      <alignment horizontal="right" vertical="center"/>
    </xf>
    <xf numFmtId="178" fontId="41" fillId="0" borderId="5" xfId="7" applyNumberFormat="1" applyFont="1" applyBorder="1" applyAlignment="1">
      <alignment horizontal="right" vertical="center"/>
    </xf>
    <xf numFmtId="178" fontId="41" fillId="0" borderId="0" xfId="7" applyNumberFormat="1" applyFont="1" applyBorder="1" applyAlignment="1">
      <alignment horizontal="right" vertical="center"/>
    </xf>
    <xf numFmtId="178" fontId="28" fillId="0" borderId="14" xfId="7" applyNumberFormat="1" applyFont="1" applyBorder="1" applyAlignment="1">
      <alignment vertical="center"/>
    </xf>
    <xf numFmtId="0" fontId="33" fillId="0" borderId="4" xfId="6" applyFont="1" applyBorder="1">
      <alignment vertical="center"/>
    </xf>
    <xf numFmtId="0" fontId="33" fillId="0" borderId="5" xfId="6" applyFont="1" applyBorder="1">
      <alignment vertical="center"/>
    </xf>
    <xf numFmtId="0" fontId="33" fillId="0" borderId="22" xfId="6" applyFont="1" applyBorder="1">
      <alignment vertical="center"/>
    </xf>
    <xf numFmtId="0" fontId="33" fillId="0" borderId="23" xfId="6" applyFont="1" applyBorder="1">
      <alignment vertical="center"/>
    </xf>
    <xf numFmtId="0" fontId="33" fillId="0" borderId="24" xfId="6" applyFont="1" applyBorder="1">
      <alignment vertical="center"/>
    </xf>
    <xf numFmtId="178" fontId="28" fillId="0" borderId="36" xfId="7" applyNumberFormat="1" applyFont="1" applyBorder="1" applyAlignment="1">
      <alignment vertical="center"/>
    </xf>
    <xf numFmtId="178" fontId="28" fillId="0" borderId="17" xfId="7" applyNumberFormat="1" applyFont="1" applyBorder="1" applyAlignment="1">
      <alignment vertical="center"/>
    </xf>
    <xf numFmtId="0" fontId="46" fillId="0" borderId="0" xfId="6" applyFont="1" applyAlignment="1">
      <alignment horizontal="center" vertical="center"/>
    </xf>
    <xf numFmtId="38" fontId="30" fillId="0" borderId="0" xfId="2" applyFont="1" applyAlignment="1">
      <alignment vertical="center"/>
    </xf>
    <xf numFmtId="38" fontId="20" fillId="0" borderId="0" xfId="2" applyFont="1" applyBorder="1" applyAlignment="1">
      <alignment vertical="center"/>
    </xf>
    <xf numFmtId="38" fontId="20" fillId="0" borderId="0" xfId="2" applyFont="1" applyAlignment="1">
      <alignment vertical="center"/>
    </xf>
    <xf numFmtId="38" fontId="20" fillId="0" borderId="0" xfId="2" applyFont="1" applyAlignment="1">
      <alignment horizontal="right" vertical="center"/>
    </xf>
    <xf numFmtId="38" fontId="20" fillId="0" borderId="1" xfId="2" applyFont="1" applyBorder="1" applyAlignment="1">
      <alignment vertical="center"/>
    </xf>
    <xf numFmtId="38" fontId="20" fillId="0" borderId="9" xfId="2" applyFont="1" applyBorder="1" applyAlignment="1">
      <alignment horizontal="center" vertical="center"/>
    </xf>
    <xf numFmtId="38" fontId="20" fillId="0" borderId="11" xfId="2" applyFont="1" applyBorder="1" applyAlignment="1">
      <alignment horizontal="center" vertical="center"/>
    </xf>
    <xf numFmtId="38" fontId="20" fillId="0" borderId="10" xfId="2" applyFont="1" applyBorder="1" applyAlignment="1">
      <alignment horizontal="center" vertical="center"/>
    </xf>
    <xf numFmtId="38" fontId="20" fillId="0" borderId="4" xfId="2" applyFont="1" applyBorder="1" applyAlignment="1">
      <alignment horizontal="left" vertical="center"/>
    </xf>
    <xf numFmtId="38" fontId="20" fillId="0" borderId="0" xfId="2" applyFont="1" applyBorder="1" applyAlignment="1">
      <alignment horizontal="left" vertical="center"/>
    </xf>
    <xf numFmtId="38" fontId="20" fillId="0" borderId="5" xfId="2" applyFont="1" applyBorder="1" applyAlignment="1">
      <alignment horizontal="left" vertical="center"/>
    </xf>
    <xf numFmtId="38" fontId="20" fillId="0" borderId="4" xfId="2" applyFont="1" applyBorder="1" applyAlignment="1">
      <alignment horizontal="center" vertical="center"/>
    </xf>
    <xf numFmtId="38" fontId="20" fillId="0" borderId="12" xfId="2" applyFont="1" applyBorder="1" applyAlignment="1">
      <alignment horizontal="center" vertical="center"/>
    </xf>
    <xf numFmtId="38" fontId="20" fillId="0" borderId="0" xfId="2" applyFont="1" applyBorder="1" applyAlignment="1">
      <alignment horizontal="center" vertical="center"/>
    </xf>
    <xf numFmtId="38" fontId="20" fillId="0" borderId="6" xfId="2" applyFont="1" applyBorder="1" applyAlignment="1">
      <alignment vertical="center"/>
    </xf>
    <xf numFmtId="38" fontId="20" fillId="0" borderId="7" xfId="2" applyFont="1" applyBorder="1" applyAlignment="1">
      <alignment vertical="center"/>
    </xf>
    <xf numFmtId="38" fontId="20" fillId="0" borderId="6" xfId="2" applyFont="1" applyBorder="1" applyAlignment="1">
      <alignment horizontal="center" vertical="center"/>
    </xf>
    <xf numFmtId="38" fontId="20" fillId="0" borderId="17" xfId="2" applyFont="1" applyBorder="1" applyAlignment="1">
      <alignment horizontal="center" vertical="center"/>
    </xf>
    <xf numFmtId="38" fontId="20" fillId="0" borderId="7" xfId="2" applyFont="1" applyBorder="1" applyAlignment="1">
      <alignment horizontal="center" vertical="center"/>
    </xf>
    <xf numFmtId="38" fontId="20" fillId="0" borderId="3" xfId="2" applyFont="1" applyBorder="1" applyAlignment="1">
      <alignment vertical="center"/>
    </xf>
    <xf numFmtId="38" fontId="20" fillId="0" borderId="4" xfId="2" applyFont="1" applyBorder="1" applyAlignment="1">
      <alignment vertical="center"/>
    </xf>
    <xf numFmtId="38" fontId="20" fillId="0" borderId="14" xfId="2" applyFont="1" applyBorder="1" applyAlignment="1">
      <alignment vertical="center"/>
    </xf>
    <xf numFmtId="38" fontId="20" fillId="0" borderId="4" xfId="2" applyFont="1" applyBorder="1" applyAlignment="1">
      <alignment horizontal="right" vertical="center"/>
    </xf>
    <xf numFmtId="38" fontId="20" fillId="0" borderId="5" xfId="2" applyFont="1" applyBorder="1" applyAlignment="1">
      <alignment vertical="center"/>
    </xf>
    <xf numFmtId="38" fontId="20" fillId="0" borderId="14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20" fillId="0" borderId="8" xfId="2" applyFont="1" applyBorder="1" applyAlignment="1">
      <alignment vertical="center"/>
    </xf>
    <xf numFmtId="38" fontId="20" fillId="0" borderId="17" xfId="2" applyFont="1" applyBorder="1" applyAlignment="1">
      <alignment vertical="center"/>
    </xf>
    <xf numFmtId="38" fontId="20" fillId="0" borderId="8" xfId="2" applyFont="1" applyBorder="1" applyAlignment="1">
      <alignment horizontal="center" vertical="center"/>
    </xf>
    <xf numFmtId="38" fontId="20" fillId="0" borderId="1" xfId="2" applyFont="1" applyBorder="1" applyAlignment="1">
      <alignment horizontal="center" vertical="center"/>
    </xf>
    <xf numFmtId="38" fontId="20" fillId="0" borderId="17" xfId="2" applyFont="1" applyBorder="1" applyAlignment="1">
      <alignment horizontal="right" vertical="center"/>
    </xf>
    <xf numFmtId="38" fontId="20" fillId="0" borderId="0" xfId="2" quotePrefix="1" applyFont="1" applyAlignment="1">
      <alignment horizontal="right" vertical="center"/>
    </xf>
    <xf numFmtId="38" fontId="20" fillId="0" borderId="0" xfId="2" applyFont="1"/>
    <xf numFmtId="38" fontId="20" fillId="0" borderId="0" xfId="2" applyFont="1" applyBorder="1"/>
    <xf numFmtId="38" fontId="20" fillId="0" borderId="0" xfId="2" applyFont="1" applyAlignment="1">
      <alignment horizontal="right"/>
    </xf>
    <xf numFmtId="38" fontId="20" fillId="0" borderId="7" xfId="2" applyFont="1" applyBorder="1"/>
    <xf numFmtId="38" fontId="20" fillId="0" borderId="1" xfId="2" applyFont="1" applyBorder="1"/>
    <xf numFmtId="38" fontId="20" fillId="0" borderId="9" xfId="2" applyFont="1" applyBorder="1" applyAlignment="1">
      <alignment horizontal="center"/>
    </xf>
    <xf numFmtId="38" fontId="20" fillId="0" borderId="11" xfId="2" applyFont="1" applyBorder="1" applyAlignment="1">
      <alignment horizontal="center"/>
    </xf>
    <xf numFmtId="38" fontId="20" fillId="0" borderId="4" xfId="2" applyFont="1" applyBorder="1" applyAlignment="1">
      <alignment horizontal="left"/>
    </xf>
    <xf numFmtId="38" fontId="20" fillId="0" borderId="0" xfId="2" applyFont="1" applyBorder="1" applyAlignment="1">
      <alignment horizontal="left"/>
    </xf>
    <xf numFmtId="38" fontId="20" fillId="0" borderId="5" xfId="2" applyFont="1" applyBorder="1" applyAlignment="1">
      <alignment horizontal="left"/>
    </xf>
    <xf numFmtId="38" fontId="20" fillId="0" borderId="4" xfId="2" applyFont="1" applyBorder="1" applyAlignment="1">
      <alignment horizontal="center"/>
    </xf>
    <xf numFmtId="38" fontId="20" fillId="0" borderId="12" xfId="2" applyFont="1" applyBorder="1" applyAlignment="1">
      <alignment horizontal="center"/>
    </xf>
    <xf numFmtId="38" fontId="20" fillId="0" borderId="0" xfId="2" applyFont="1" applyBorder="1" applyAlignment="1">
      <alignment horizontal="center"/>
    </xf>
    <xf numFmtId="38" fontId="20" fillId="0" borderId="1" xfId="2" applyFont="1" applyBorder="1" applyAlignment="1">
      <alignment horizontal="center"/>
    </xf>
    <xf numFmtId="38" fontId="20" fillId="0" borderId="2" xfId="2" applyFont="1" applyBorder="1" applyAlignment="1">
      <alignment horizontal="center"/>
    </xf>
    <xf numFmtId="38" fontId="20" fillId="0" borderId="3" xfId="2" applyFont="1" applyBorder="1" applyAlignment="1">
      <alignment horizontal="center"/>
    </xf>
    <xf numFmtId="38" fontId="20" fillId="0" borderId="6" xfId="2" applyFont="1" applyBorder="1"/>
    <xf numFmtId="38" fontId="20" fillId="0" borderId="6" xfId="2" applyFont="1" applyBorder="1" applyAlignment="1">
      <alignment horizontal="center"/>
    </xf>
    <xf numFmtId="38" fontId="20" fillId="0" borderId="17" xfId="2" applyFont="1" applyBorder="1" applyAlignment="1">
      <alignment horizontal="center"/>
    </xf>
    <xf numFmtId="38" fontId="20" fillId="0" borderId="7" xfId="2" applyFont="1" applyBorder="1" applyAlignment="1">
      <alignment horizontal="center"/>
    </xf>
    <xf numFmtId="38" fontId="20" fillId="0" borderId="8" xfId="2" applyFont="1" applyBorder="1" applyAlignment="1">
      <alignment horizontal="center"/>
    </xf>
    <xf numFmtId="38" fontId="20" fillId="0" borderId="4" xfId="2" applyFont="1" applyBorder="1"/>
    <xf numFmtId="38" fontId="20" fillId="0" borderId="14" xfId="2" applyFont="1" applyBorder="1"/>
    <xf numFmtId="38" fontId="20" fillId="0" borderId="5" xfId="2" applyFont="1" applyBorder="1"/>
    <xf numFmtId="38" fontId="20" fillId="0" borderId="17" xfId="2" applyFont="1" applyBorder="1"/>
    <xf numFmtId="38" fontId="20" fillId="0" borderId="8" xfId="2" applyFont="1" applyBorder="1"/>
    <xf numFmtId="38" fontId="20" fillId="0" borderId="9" xfId="2" applyFont="1" applyBorder="1" applyAlignment="1">
      <alignment horizontal="left"/>
    </xf>
    <xf numFmtId="38" fontId="20" fillId="0" borderId="10" xfId="2" applyFont="1" applyBorder="1" applyAlignment="1">
      <alignment horizontal="left"/>
    </xf>
    <xf numFmtId="38" fontId="20" fillId="0" borderId="11" xfId="2" applyFont="1" applyBorder="1" applyAlignment="1">
      <alignment horizontal="left"/>
    </xf>
    <xf numFmtId="38" fontId="20" fillId="0" borderId="0" xfId="2" applyFont="1" applyBorder="1" applyAlignment="1">
      <alignment horizontal="right"/>
    </xf>
    <xf numFmtId="38" fontId="20" fillId="0" borderId="5" xfId="2" applyFont="1" applyBorder="1" applyAlignment="1">
      <alignment horizontal="right"/>
    </xf>
    <xf numFmtId="181" fontId="20" fillId="0" borderId="4" xfId="2" applyNumberFormat="1" applyFont="1" applyBorder="1" applyAlignment="1">
      <alignment horizontal="left"/>
    </xf>
    <xf numFmtId="181" fontId="20" fillId="0" borderId="0" xfId="2" applyNumberFormat="1" applyFont="1" applyBorder="1" applyAlignment="1">
      <alignment horizontal="right"/>
    </xf>
    <xf numFmtId="181" fontId="20" fillId="0" borderId="5" xfId="2" applyNumberFormat="1" applyFont="1" applyBorder="1" applyAlignment="1">
      <alignment horizontal="right"/>
    </xf>
    <xf numFmtId="179" fontId="20" fillId="0" borderId="4" xfId="2" applyNumberFormat="1" applyFont="1" applyBorder="1" applyAlignment="1">
      <alignment horizontal="right" vertical="center"/>
    </xf>
    <xf numFmtId="38" fontId="20" fillId="0" borderId="4" xfId="2" applyFont="1" applyBorder="1" applyAlignment="1">
      <alignment horizontal="right"/>
    </xf>
    <xf numFmtId="38" fontId="20" fillId="0" borderId="14" xfId="2" applyFont="1" applyBorder="1" applyAlignment="1">
      <alignment horizontal="right"/>
    </xf>
    <xf numFmtId="38" fontId="20" fillId="0" borderId="5" xfId="2" applyFont="1" applyBorder="1" applyAlignment="1">
      <alignment horizontal="right" vertical="center"/>
    </xf>
    <xf numFmtId="181" fontId="20" fillId="0" borderId="6" xfId="2" applyNumberFormat="1" applyFont="1" applyBorder="1" applyAlignment="1">
      <alignment horizontal="left"/>
    </xf>
    <xf numFmtId="181" fontId="20" fillId="0" borderId="7" xfId="2" applyNumberFormat="1" applyFont="1" applyBorder="1" applyAlignment="1">
      <alignment horizontal="right"/>
    </xf>
    <xf numFmtId="181" fontId="20" fillId="0" borderId="8" xfId="2" applyNumberFormat="1" applyFont="1" applyBorder="1" applyAlignment="1">
      <alignment horizontal="right"/>
    </xf>
    <xf numFmtId="38" fontId="20" fillId="0" borderId="0" xfId="2" quotePrefix="1" applyFont="1" applyAlignment="1">
      <alignment horizontal="right"/>
    </xf>
    <xf numFmtId="38" fontId="20" fillId="0" borderId="1" xfId="2" applyFont="1" applyBorder="1" applyAlignment="1">
      <alignment horizontal="left" vertical="center"/>
    </xf>
    <xf numFmtId="38" fontId="20" fillId="0" borderId="2" xfId="2" applyFont="1" applyBorder="1" applyAlignment="1">
      <alignment horizontal="left" vertical="center"/>
    </xf>
    <xf numFmtId="38" fontId="20" fillId="0" borderId="3" xfId="2" applyFont="1" applyBorder="1" applyAlignment="1">
      <alignment horizontal="left" vertical="center"/>
    </xf>
    <xf numFmtId="38" fontId="20" fillId="0" borderId="42" xfId="2" applyFont="1" applyBorder="1" applyAlignment="1">
      <alignment horizontal="left" vertical="center"/>
    </xf>
    <xf numFmtId="38" fontId="20" fillId="0" borderId="43" xfId="2" applyFont="1" applyBorder="1" applyAlignment="1">
      <alignment horizontal="left" vertical="center"/>
    </xf>
    <xf numFmtId="38" fontId="20" fillId="0" borderId="44" xfId="2" applyFont="1" applyBorder="1" applyAlignment="1">
      <alignment horizontal="left" vertical="center"/>
    </xf>
    <xf numFmtId="38" fontId="20" fillId="0" borderId="2" xfId="2" applyFont="1" applyBorder="1" applyAlignment="1">
      <alignment horizontal="center" vertical="center"/>
    </xf>
    <xf numFmtId="38" fontId="20" fillId="0" borderId="42" xfId="2" applyFont="1" applyBorder="1" applyAlignment="1">
      <alignment vertical="center"/>
    </xf>
    <xf numFmtId="38" fontId="20" fillId="0" borderId="43" xfId="2" applyFont="1" applyBorder="1" applyAlignment="1">
      <alignment vertical="center"/>
    </xf>
    <xf numFmtId="38" fontId="20" fillId="0" borderId="44" xfId="2" applyFont="1" applyBorder="1" applyAlignment="1">
      <alignment vertical="center"/>
    </xf>
    <xf numFmtId="38" fontId="20" fillId="0" borderId="3" xfId="2" applyFont="1" applyBorder="1" applyAlignment="1">
      <alignment horizontal="center" vertical="center"/>
    </xf>
    <xf numFmtId="179" fontId="20" fillId="0" borderId="14" xfId="2" applyNumberFormat="1" applyFont="1" applyBorder="1" applyAlignment="1">
      <alignment horizontal="right" vertical="center"/>
    </xf>
    <xf numFmtId="38" fontId="20" fillId="0" borderId="8" xfId="2" applyFont="1" applyBorder="1" applyAlignment="1">
      <alignment horizontal="right" vertical="center"/>
    </xf>
    <xf numFmtId="179" fontId="20" fillId="0" borderId="5" xfId="2" applyNumberFormat="1" applyFont="1" applyBorder="1" applyAlignment="1">
      <alignment horizontal="right" vertical="center"/>
    </xf>
    <xf numFmtId="179" fontId="20" fillId="0" borderId="17" xfId="2" applyNumberFormat="1" applyFont="1" applyBorder="1" applyAlignment="1">
      <alignment horizontal="right" vertical="center"/>
    </xf>
    <xf numFmtId="179" fontId="20" fillId="0" borderId="8" xfId="2" applyNumberFormat="1" applyFont="1" applyBorder="1" applyAlignment="1">
      <alignment horizontal="right" vertical="center"/>
    </xf>
    <xf numFmtId="38" fontId="20" fillId="0" borderId="26" xfId="2" applyFont="1" applyBorder="1"/>
    <xf numFmtId="38" fontId="20" fillId="0" borderId="3" xfId="2" applyFont="1" applyBorder="1"/>
    <xf numFmtId="38" fontId="20" fillId="0" borderId="6" xfId="2" applyFont="1" applyBorder="1" applyAlignment="1">
      <alignment horizontal="right"/>
    </xf>
    <xf numFmtId="38" fontId="20" fillId="0" borderId="17" xfId="2" applyFont="1" applyBorder="1" applyAlignment="1">
      <alignment horizontal="right"/>
    </xf>
    <xf numFmtId="38" fontId="20" fillId="0" borderId="7" xfId="2" applyFont="1" applyBorder="1" applyAlignment="1">
      <alignment horizontal="right"/>
    </xf>
    <xf numFmtId="179" fontId="20" fillId="0" borderId="6" xfId="2" applyNumberFormat="1" applyFont="1" applyBorder="1" applyAlignment="1">
      <alignment horizontal="right" vertical="center"/>
    </xf>
    <xf numFmtId="179" fontId="20" fillId="0" borderId="0" xfId="2" applyNumberFormat="1" applyFont="1" applyBorder="1" applyAlignment="1">
      <alignment horizontal="right" vertical="center"/>
    </xf>
    <xf numFmtId="38" fontId="20" fillId="0" borderId="8" xfId="2" applyFont="1" applyBorder="1" applyAlignment="1">
      <alignment horizontal="right"/>
    </xf>
    <xf numFmtId="38" fontId="20" fillId="0" borderId="26" xfId="2" applyFont="1" applyBorder="1" applyAlignment="1">
      <alignment horizontal="center" vertical="center"/>
    </xf>
    <xf numFmtId="3" fontId="20" fillId="0" borderId="17" xfId="2" applyNumberFormat="1" applyFont="1" applyBorder="1" applyAlignment="1">
      <alignment horizontal="right" vertical="center"/>
    </xf>
    <xf numFmtId="3" fontId="20" fillId="0" borderId="8" xfId="2" applyNumberFormat="1" applyFont="1" applyBorder="1" applyAlignment="1">
      <alignment horizontal="right" vertical="center"/>
    </xf>
    <xf numFmtId="0" fontId="20" fillId="0" borderId="0" xfId="16" applyFont="1" applyAlignment="1">
      <alignment horizontal="right" vertical="center"/>
    </xf>
    <xf numFmtId="0" fontId="20" fillId="0" borderId="0" xfId="12" applyFont="1" applyAlignment="1">
      <alignment vertical="center"/>
    </xf>
    <xf numFmtId="0" fontId="20" fillId="0" borderId="0" xfId="16" quotePrefix="1" applyFont="1" applyAlignment="1">
      <alignment horizontal="right" vertical="center"/>
    </xf>
    <xf numFmtId="178" fontId="4" fillId="0" borderId="0" xfId="7" applyNumberFormat="1" applyBorder="1"/>
    <xf numFmtId="38" fontId="20" fillId="0" borderId="2" xfId="2" applyFont="1" applyBorder="1" applyAlignment="1">
      <alignment vertical="center"/>
    </xf>
    <xf numFmtId="38" fontId="20" fillId="0" borderId="14" xfId="2" applyFont="1" applyBorder="1" applyAlignment="1">
      <alignment horizontal="center" vertical="center"/>
    </xf>
    <xf numFmtId="179" fontId="20" fillId="0" borderId="6" xfId="2" applyNumberFormat="1" applyFont="1" applyBorder="1" applyAlignment="1">
      <alignment horizontal="center" vertical="center"/>
    </xf>
    <xf numFmtId="179" fontId="20" fillId="0" borderId="5" xfId="2" applyNumberFormat="1" applyFont="1" applyBorder="1" applyAlignment="1">
      <alignment horizontal="center" vertical="center"/>
    </xf>
    <xf numFmtId="179" fontId="20" fillId="0" borderId="14" xfId="2" applyNumberFormat="1" applyFont="1" applyBorder="1" applyAlignment="1">
      <alignment horizontal="center" vertical="center"/>
    </xf>
    <xf numFmtId="179" fontId="20" fillId="0" borderId="17" xfId="2" applyNumberFormat="1" applyFont="1" applyBorder="1" applyAlignment="1">
      <alignment horizontal="center" vertical="center"/>
    </xf>
    <xf numFmtId="179" fontId="20" fillId="0" borderId="8" xfId="2" applyNumberFormat="1" applyFont="1" applyBorder="1" applyAlignment="1">
      <alignment horizontal="center" vertical="center"/>
    </xf>
    <xf numFmtId="182" fontId="20" fillId="0" borderId="4" xfId="2" applyNumberFormat="1" applyFont="1" applyBorder="1" applyAlignment="1">
      <alignment vertical="center"/>
    </xf>
    <xf numFmtId="182" fontId="20" fillId="0" borderId="0" xfId="2" applyNumberFormat="1" applyFont="1" applyBorder="1" applyAlignment="1">
      <alignment vertical="center"/>
    </xf>
    <xf numFmtId="182" fontId="20" fillId="0" borderId="0" xfId="2" applyNumberFormat="1" applyFont="1" applyAlignment="1">
      <alignment vertical="center"/>
    </xf>
    <xf numFmtId="181" fontId="20" fillId="0" borderId="4" xfId="2" applyNumberFormat="1" applyFont="1" applyBorder="1" applyAlignment="1">
      <alignment horizontal="center" vertical="center"/>
    </xf>
    <xf numFmtId="181" fontId="20" fillId="0" borderId="0" xfId="2" applyNumberFormat="1" applyFont="1" applyBorder="1" applyAlignment="1">
      <alignment vertical="center"/>
    </xf>
    <xf numFmtId="181" fontId="20" fillId="0" borderId="0" xfId="2" applyNumberFormat="1" applyFont="1" applyAlignment="1">
      <alignment horizontal="center" vertical="center"/>
    </xf>
    <xf numFmtId="181" fontId="20" fillId="0" borderId="5" xfId="2" applyNumberFormat="1" applyFont="1" applyBorder="1" applyAlignment="1">
      <alignment horizontal="center" vertical="center"/>
    </xf>
    <xf numFmtId="181" fontId="20" fillId="0" borderId="6" xfId="2" applyNumberFormat="1" applyFont="1" applyBorder="1" applyAlignment="1">
      <alignment horizontal="left" vertical="center"/>
    </xf>
    <xf numFmtId="181" fontId="20" fillId="0" borderId="7" xfId="2" applyNumberFormat="1" applyFont="1" applyBorder="1" applyAlignment="1">
      <alignment vertical="center"/>
    </xf>
    <xf numFmtId="38" fontId="20" fillId="0" borderId="6" xfId="2" applyFont="1" applyBorder="1" applyAlignment="1">
      <alignment horizontal="right" vertical="center"/>
    </xf>
    <xf numFmtId="38" fontId="20" fillId="0" borderId="7" xfId="2" applyFont="1" applyBorder="1" applyAlignment="1">
      <alignment horizontal="right" vertical="center"/>
    </xf>
    <xf numFmtId="0" fontId="20" fillId="0" borderId="1" xfId="2" applyNumberFormat="1" applyFont="1" applyBorder="1" applyAlignment="1">
      <alignment vertical="center"/>
    </xf>
    <xf numFmtId="0" fontId="20" fillId="0" borderId="2" xfId="2" applyNumberFormat="1" applyFont="1" applyBorder="1" applyAlignment="1">
      <alignment vertical="center"/>
    </xf>
    <xf numFmtId="0" fontId="20" fillId="0" borderId="3" xfId="2" applyNumberFormat="1" applyFont="1" applyBorder="1" applyAlignment="1">
      <alignment vertical="center"/>
    </xf>
    <xf numFmtId="0" fontId="20" fillId="0" borderId="6" xfId="2" applyNumberFormat="1" applyFont="1" applyBorder="1" applyAlignment="1">
      <alignment vertical="center"/>
    </xf>
    <xf numFmtId="0" fontId="20" fillId="0" borderId="7" xfId="2" applyNumberFormat="1" applyFont="1" applyBorder="1" applyAlignment="1">
      <alignment vertical="center"/>
    </xf>
    <xf numFmtId="0" fontId="20" fillId="0" borderId="8" xfId="2" applyNumberFormat="1" applyFont="1" applyBorder="1" applyAlignment="1">
      <alignment vertical="center"/>
    </xf>
    <xf numFmtId="38" fontId="20" fillId="0" borderId="12" xfId="2" applyFont="1" applyBorder="1" applyAlignment="1">
      <alignment vertical="center"/>
    </xf>
    <xf numFmtId="181" fontId="20" fillId="0" borderId="4" xfId="2" applyNumberFormat="1" applyFont="1" applyBorder="1" applyAlignment="1">
      <alignment vertical="center"/>
    </xf>
    <xf numFmtId="181" fontId="20" fillId="0" borderId="0" xfId="2" applyNumberFormat="1" applyFont="1" applyAlignment="1">
      <alignment vertical="center"/>
    </xf>
    <xf numFmtId="181" fontId="20" fillId="0" borderId="6" xfId="2" applyNumberFormat="1" applyFont="1" applyBorder="1" applyAlignment="1">
      <alignment horizontal="right" vertical="center"/>
    </xf>
    <xf numFmtId="38" fontId="31" fillId="0" borderId="10" xfId="2" applyFont="1" applyBorder="1" applyAlignment="1">
      <alignment horizontal="center" vertical="center"/>
    </xf>
    <xf numFmtId="38" fontId="20" fillId="0" borderId="6" xfId="2" quotePrefix="1" applyFont="1" applyBorder="1" applyAlignment="1">
      <alignment horizontal="right"/>
    </xf>
    <xf numFmtId="182" fontId="20" fillId="0" borderId="7" xfId="2" applyNumberFormat="1" applyFont="1" applyBorder="1" applyAlignment="1">
      <alignment vertical="center"/>
    </xf>
    <xf numFmtId="38" fontId="20" fillId="0" borderId="6" xfId="2" applyFont="1" applyBorder="1" applyAlignment="1">
      <alignment horizontal="left"/>
    </xf>
    <xf numFmtId="38" fontId="20" fillId="0" borderId="7" xfId="2" applyFont="1" applyBorder="1" applyAlignment="1">
      <alignment horizontal="left"/>
    </xf>
    <xf numFmtId="38" fontId="20" fillId="0" borderId="8" xfId="2" applyFont="1" applyBorder="1" applyAlignment="1">
      <alignment horizontal="left"/>
    </xf>
    <xf numFmtId="38" fontId="20" fillId="0" borderId="24" xfId="2" applyFont="1" applyBorder="1" applyAlignment="1">
      <alignment horizontal="center" vertical="center"/>
    </xf>
    <xf numFmtId="38" fontId="20" fillId="0" borderId="22" xfId="2" applyFont="1" applyBorder="1" applyAlignment="1">
      <alignment vertical="center"/>
    </xf>
    <xf numFmtId="38" fontId="20" fillId="0" borderId="23" xfId="2" applyFont="1" applyBorder="1" applyAlignment="1">
      <alignment vertical="center"/>
    </xf>
    <xf numFmtId="38" fontId="20" fillId="0" borderId="24" xfId="2" applyFont="1" applyBorder="1" applyAlignment="1">
      <alignment vertical="center"/>
    </xf>
    <xf numFmtId="181" fontId="20" fillId="0" borderId="8" xfId="2" applyNumberFormat="1" applyFont="1" applyBorder="1" applyAlignment="1">
      <alignment vertical="center"/>
    </xf>
    <xf numFmtId="0" fontId="30" fillId="0" borderId="0" xfId="2" applyNumberFormat="1" applyFont="1" applyBorder="1" applyAlignment="1">
      <alignment vertical="center"/>
    </xf>
    <xf numFmtId="38" fontId="17" fillId="0" borderId="0" xfId="2" applyFont="1" applyBorder="1" applyAlignment="1">
      <alignment vertical="center"/>
    </xf>
    <xf numFmtId="0" fontId="20" fillId="0" borderId="0" xfId="2" applyNumberFormat="1" applyFont="1" applyAlignment="1">
      <alignment vertical="center"/>
    </xf>
    <xf numFmtId="38" fontId="7" fillId="0" borderId="0" xfId="2" applyFont="1" applyAlignment="1">
      <alignment vertical="center"/>
    </xf>
    <xf numFmtId="0" fontId="20" fillId="0" borderId="0" xfId="2" applyNumberFormat="1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Alignment="1">
      <alignment horizontal="right" vertical="center"/>
    </xf>
    <xf numFmtId="38" fontId="20" fillId="0" borderId="9" xfId="2" applyFont="1" applyBorder="1" applyAlignment="1">
      <alignment horizontal="centerContinuous" vertical="center"/>
    </xf>
    <xf numFmtId="38" fontId="20" fillId="0" borderId="11" xfId="2" applyFont="1" applyBorder="1" applyAlignment="1">
      <alignment horizontal="centerContinuous" vertical="center"/>
    </xf>
    <xf numFmtId="38" fontId="7" fillId="0" borderId="9" xfId="2" applyFont="1" applyBorder="1" applyAlignment="1">
      <alignment horizontal="centerContinuous" vertical="center"/>
    </xf>
    <xf numFmtId="38" fontId="7" fillId="0" borderId="10" xfId="2" applyFont="1" applyBorder="1" applyAlignment="1">
      <alignment horizontal="centerContinuous" vertical="center"/>
    </xf>
    <xf numFmtId="38" fontId="7" fillId="0" borderId="11" xfId="2" applyFont="1" applyBorder="1" applyAlignment="1">
      <alignment horizontal="centerContinuous" vertical="center"/>
    </xf>
    <xf numFmtId="38" fontId="20" fillId="0" borderId="4" xfId="2" applyFont="1" applyBorder="1" applyAlignment="1">
      <alignment horizontal="centerContinuous" vertical="center"/>
    </xf>
    <xf numFmtId="38" fontId="20" fillId="0" borderId="2" xfId="2" applyFont="1" applyBorder="1" applyAlignment="1">
      <alignment horizontal="centerContinuous" vertical="center"/>
    </xf>
    <xf numFmtId="38" fontId="20" fillId="0" borderId="3" xfId="2" applyFont="1" applyBorder="1" applyAlignment="1">
      <alignment horizontal="centerContinuous" vertical="center"/>
    </xf>
    <xf numFmtId="38" fontId="20" fillId="0" borderId="1" xfId="2" applyFont="1" applyBorder="1" applyAlignment="1">
      <alignment horizontal="right" vertical="center"/>
    </xf>
    <xf numFmtId="179" fontId="20" fillId="0" borderId="4" xfId="2" applyNumberFormat="1" applyFont="1" applyBorder="1" applyAlignment="1">
      <alignment vertical="center"/>
    </xf>
    <xf numFmtId="179" fontId="20" fillId="0" borderId="14" xfId="2" applyNumberFormat="1" applyFont="1" applyBorder="1" applyAlignment="1">
      <alignment vertical="center"/>
    </xf>
    <xf numFmtId="179" fontId="20" fillId="0" borderId="0" xfId="2" applyNumberFormat="1" applyFont="1" applyBorder="1" applyAlignment="1">
      <alignment vertical="center"/>
    </xf>
    <xf numFmtId="179" fontId="20" fillId="0" borderId="17" xfId="2" applyNumberFormat="1" applyFont="1" applyBorder="1" applyAlignment="1">
      <alignment vertical="center"/>
    </xf>
    <xf numFmtId="179" fontId="20" fillId="0" borderId="8" xfId="2" applyNumberFormat="1" applyFont="1" applyBorder="1" applyAlignment="1">
      <alignment vertical="center"/>
    </xf>
    <xf numFmtId="179" fontId="20" fillId="0" borderId="5" xfId="2" applyNumberFormat="1" applyFont="1" applyBorder="1" applyAlignment="1">
      <alignment vertical="center"/>
    </xf>
    <xf numFmtId="38" fontId="20" fillId="0" borderId="0" xfId="2" applyNumberFormat="1" applyFont="1" applyBorder="1" applyAlignment="1">
      <alignment horizontal="right"/>
    </xf>
    <xf numFmtId="38" fontId="20" fillId="0" borderId="6" xfId="2" applyFont="1" applyBorder="1" applyAlignment="1">
      <alignment horizontal="centerContinuous" vertical="center"/>
    </xf>
    <xf numFmtId="38" fontId="20" fillId="0" borderId="8" xfId="2" applyFont="1" applyBorder="1" applyAlignment="1">
      <alignment horizontal="centerContinuous" vertical="center"/>
    </xf>
    <xf numFmtId="38" fontId="7" fillId="0" borderId="6" xfId="2" applyFont="1" applyBorder="1" applyAlignment="1">
      <alignment horizontal="centerContinuous" vertical="center"/>
    </xf>
    <xf numFmtId="38" fontId="7" fillId="0" borderId="7" xfId="2" applyFont="1" applyBorder="1" applyAlignment="1">
      <alignment horizontal="centerContinuous" vertical="center"/>
    </xf>
    <xf numFmtId="38" fontId="7" fillId="0" borderId="8" xfId="2" applyFont="1" applyBorder="1" applyAlignment="1">
      <alignment horizontal="centerContinuous" vertical="center"/>
    </xf>
    <xf numFmtId="179" fontId="20" fillId="0" borderId="4" xfId="2" applyNumberFormat="1" applyFont="1" applyBorder="1" applyAlignment="1">
      <alignment horizontal="center" vertical="center"/>
    </xf>
    <xf numFmtId="179" fontId="20" fillId="0" borderId="0" xfId="2" applyNumberFormat="1" applyFont="1" applyBorder="1" applyAlignment="1">
      <alignment horizontal="center" vertical="center"/>
    </xf>
    <xf numFmtId="38" fontId="20" fillId="0" borderId="14" xfId="2" applyNumberFormat="1" applyFont="1" applyBorder="1" applyAlignment="1">
      <alignment horizontal="right"/>
    </xf>
    <xf numFmtId="38" fontId="20" fillId="0" borderId="5" xfId="2" applyNumberFormat="1" applyFont="1" applyBorder="1" applyAlignment="1">
      <alignment horizontal="right"/>
    </xf>
    <xf numFmtId="38" fontId="20" fillId="0" borderId="17" xfId="2" applyNumberFormat="1" applyFont="1" applyBorder="1" applyAlignment="1">
      <alignment horizontal="right"/>
    </xf>
    <xf numFmtId="38" fontId="17" fillId="0" borderId="0" xfId="2" applyFont="1" applyAlignment="1">
      <alignment vertical="center"/>
    </xf>
    <xf numFmtId="38" fontId="7" fillId="0" borderId="9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20" fillId="0" borderId="0" xfId="2" applyFont="1" applyBorder="1" applyAlignment="1">
      <alignment horizontal="centerContinuous" vertical="center"/>
    </xf>
    <xf numFmtId="38" fontId="20" fillId="0" borderId="5" xfId="2" applyFont="1" applyBorder="1" applyAlignment="1">
      <alignment horizontal="centerContinuous" vertical="center"/>
    </xf>
    <xf numFmtId="38" fontId="7" fillId="0" borderId="12" xfId="2" applyFont="1" applyBorder="1" applyAlignment="1">
      <alignment horizontal="center" vertical="center"/>
    </xf>
    <xf numFmtId="38" fontId="7" fillId="0" borderId="17" xfId="2" applyFont="1" applyBorder="1" applyAlignment="1">
      <alignment horizontal="center" vertical="center"/>
    </xf>
    <xf numFmtId="179" fontId="20" fillId="0" borderId="7" xfId="2" applyNumberFormat="1" applyFont="1" applyBorder="1" applyAlignment="1">
      <alignment vertical="center"/>
    </xf>
    <xf numFmtId="38" fontId="7" fillId="0" borderId="4" xfId="2" applyFont="1" applyBorder="1" applyAlignment="1">
      <alignment horizontal="centerContinuous"/>
    </xf>
    <xf numFmtId="38" fontId="7" fillId="0" borderId="0" xfId="2" applyFont="1" applyBorder="1" applyAlignment="1">
      <alignment horizontal="centerContinuous"/>
    </xf>
    <xf numFmtId="38" fontId="7" fillId="0" borderId="5" xfId="2" applyFont="1" applyBorder="1" applyAlignment="1">
      <alignment horizontal="right"/>
    </xf>
    <xf numFmtId="183" fontId="7" fillId="0" borderId="4" xfId="2" applyNumberFormat="1" applyFont="1" applyBorder="1" applyAlignment="1">
      <alignment horizontal="centerContinuous"/>
    </xf>
    <xf numFmtId="38" fontId="7" fillId="0" borderId="5" xfId="2" applyFont="1" applyBorder="1" applyAlignment="1">
      <alignment horizontal="centerContinuous"/>
    </xf>
    <xf numFmtId="0" fontId="7" fillId="0" borderId="4" xfId="2" applyNumberFormat="1" applyFont="1" applyBorder="1" applyAlignment="1">
      <alignment horizontal="centerContinuous"/>
    </xf>
    <xf numFmtId="181" fontId="7" fillId="0" borderId="4" xfId="2" applyNumberFormat="1" applyFont="1" applyBorder="1" applyAlignment="1">
      <alignment horizontal="right"/>
    </xf>
    <xf numFmtId="181" fontId="7" fillId="0" borderId="0" xfId="2" applyNumberFormat="1" applyFont="1" applyBorder="1" applyAlignment="1">
      <alignment horizontal="right"/>
    </xf>
    <xf numFmtId="181" fontId="7" fillId="0" borderId="5" xfId="2" applyNumberFormat="1" applyFont="1" applyBorder="1" applyAlignment="1">
      <alignment horizontal="right"/>
    </xf>
    <xf numFmtId="181" fontId="7" fillId="0" borderId="4" xfId="2" applyNumberFormat="1" applyFont="1" applyBorder="1" applyAlignment="1">
      <alignment horizontal="centerContinuous"/>
    </xf>
    <xf numFmtId="181" fontId="7" fillId="0" borderId="0" xfId="2" applyNumberFormat="1" applyFont="1" applyBorder="1" applyAlignment="1">
      <alignment horizontal="centerContinuous"/>
    </xf>
    <xf numFmtId="181" fontId="7" fillId="0" borderId="6" xfId="2" applyNumberFormat="1" applyFont="1" applyBorder="1" applyAlignment="1">
      <alignment horizontal="right"/>
    </xf>
    <xf numFmtId="181" fontId="7" fillId="0" borderId="7" xfId="2" applyNumberFormat="1" applyFont="1" applyBorder="1" applyAlignment="1">
      <alignment horizontal="right"/>
    </xf>
    <xf numFmtId="181" fontId="7" fillId="0" borderId="8" xfId="2" applyNumberFormat="1" applyFont="1" applyBorder="1" applyAlignment="1">
      <alignment horizontal="right"/>
    </xf>
    <xf numFmtId="38" fontId="7" fillId="0" borderId="2" xfId="2" applyFont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17" fillId="0" borderId="0" xfId="2" applyFont="1"/>
    <xf numFmtId="38" fontId="7" fillId="0" borderId="0" xfId="2" applyFont="1"/>
    <xf numFmtId="180" fontId="20" fillId="0" borderId="0" xfId="2" applyNumberFormat="1" applyFont="1" applyBorder="1" applyAlignment="1">
      <alignment vertical="center"/>
    </xf>
    <xf numFmtId="180" fontId="20" fillId="0" borderId="4" xfId="2" applyNumberFormat="1" applyFont="1" applyBorder="1" applyAlignment="1">
      <alignment horizontal="right" vertical="center"/>
    </xf>
    <xf numFmtId="180" fontId="20" fillId="0" borderId="5" xfId="2" applyNumberFormat="1" applyFont="1" applyBorder="1" applyAlignment="1">
      <alignment vertical="center"/>
    </xf>
    <xf numFmtId="180" fontId="20" fillId="0" borderId="14" xfId="2" applyNumberFormat="1" applyFont="1" applyBorder="1" applyAlignment="1">
      <alignment vertical="center"/>
    </xf>
    <xf numFmtId="180" fontId="32" fillId="0" borderId="0" xfId="2" applyNumberFormat="1" applyFont="1" applyBorder="1" applyAlignment="1">
      <alignment vertical="center"/>
    </xf>
    <xf numFmtId="180" fontId="20" fillId="0" borderId="6" xfId="2" applyNumberFormat="1" applyFont="1" applyBorder="1" applyAlignment="1">
      <alignment horizontal="right" vertical="center"/>
    </xf>
    <xf numFmtId="180" fontId="20" fillId="0" borderId="7" xfId="2" applyNumberFormat="1" applyFont="1" applyBorder="1" applyAlignment="1">
      <alignment vertical="center"/>
    </xf>
    <xf numFmtId="180" fontId="20" fillId="0" borderId="8" xfId="2" applyNumberFormat="1" applyFont="1" applyBorder="1" applyAlignment="1">
      <alignment vertical="center"/>
    </xf>
    <xf numFmtId="180" fontId="20" fillId="0" borderId="17" xfId="2" applyNumberFormat="1" applyFont="1" applyBorder="1" applyAlignment="1">
      <alignment vertical="center"/>
    </xf>
    <xf numFmtId="180" fontId="7" fillId="0" borderId="4" xfId="2" applyNumberFormat="1" applyFont="1" applyBorder="1" applyAlignment="1">
      <alignment horizontal="centerContinuous"/>
    </xf>
    <xf numFmtId="180" fontId="7" fillId="0" borderId="0" xfId="2" applyNumberFormat="1" applyFont="1" applyBorder="1" applyAlignment="1">
      <alignment horizontal="centerContinuous"/>
    </xf>
    <xf numFmtId="180" fontId="7" fillId="0" borderId="5" xfId="2" applyNumberFormat="1" applyFont="1" applyBorder="1" applyAlignment="1">
      <alignment horizontal="right"/>
    </xf>
    <xf numFmtId="180" fontId="7" fillId="0" borderId="5" xfId="2" applyNumberFormat="1" applyFont="1" applyBorder="1" applyAlignment="1">
      <alignment horizontal="centerContinuous"/>
    </xf>
    <xf numFmtId="180" fontId="20" fillId="0" borderId="14" xfId="2" applyNumberFormat="1" applyFont="1" applyBorder="1" applyAlignment="1">
      <alignment horizontal="right" vertical="center"/>
    </xf>
    <xf numFmtId="38" fontId="20" fillId="0" borderId="0" xfId="2" applyFont="1" applyAlignment="1"/>
    <xf numFmtId="180" fontId="20" fillId="0" borderId="4" xfId="2" applyNumberFormat="1" applyFont="1" applyBorder="1" applyAlignment="1">
      <alignment vertical="center"/>
    </xf>
    <xf numFmtId="180" fontId="20" fillId="0" borderId="17" xfId="2" applyNumberFormat="1" applyFont="1" applyBorder="1" applyAlignment="1">
      <alignment horizontal="right" vertical="center"/>
    </xf>
    <xf numFmtId="38" fontId="7" fillId="0" borderId="4" xfId="2" applyFont="1" applyBorder="1" applyAlignment="1">
      <alignment vertical="center"/>
    </xf>
    <xf numFmtId="0" fontId="17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0" fontId="20" fillId="0" borderId="0" xfId="10" applyFont="1" applyAlignment="1">
      <alignment horizontal="right" vertical="center"/>
    </xf>
    <xf numFmtId="0" fontId="20" fillId="0" borderId="7" xfId="12" applyFont="1" applyBorder="1" applyAlignment="1">
      <alignment vertical="center"/>
    </xf>
    <xf numFmtId="0" fontId="7" fillId="0" borderId="1" xfId="12" applyFont="1" applyBorder="1" applyAlignment="1">
      <alignment vertical="center"/>
    </xf>
    <xf numFmtId="0" fontId="7" fillId="0" borderId="9" xfId="12" applyFont="1" applyBorder="1" applyAlignment="1">
      <alignment horizontal="centerContinuous" vertical="center"/>
    </xf>
    <xf numFmtId="0" fontId="7" fillId="0" borderId="11" xfId="12" applyFont="1" applyBorder="1" applyAlignment="1">
      <alignment horizontal="centerContinuous" vertical="center"/>
    </xf>
    <xf numFmtId="179" fontId="7" fillId="0" borderId="9" xfId="12" applyNumberFormat="1" applyFont="1" applyBorder="1" applyAlignment="1">
      <alignment horizontal="centerContinuous" vertical="center"/>
    </xf>
    <xf numFmtId="179" fontId="7" fillId="0" borderId="10" xfId="12" applyNumberFormat="1" applyFont="1" applyBorder="1" applyAlignment="1">
      <alignment horizontal="centerContinuous" vertical="center"/>
    </xf>
    <xf numFmtId="179" fontId="7" fillId="0" borderId="11" xfId="12" applyNumberFormat="1" applyFont="1" applyBorder="1" applyAlignment="1">
      <alignment horizontal="centerContinuous" vertical="center"/>
    </xf>
    <xf numFmtId="0" fontId="7" fillId="0" borderId="4" xfId="12" applyFont="1" applyBorder="1" applyAlignment="1">
      <alignment vertical="center"/>
    </xf>
    <xf numFmtId="38" fontId="20" fillId="0" borderId="10" xfId="2" applyFont="1" applyBorder="1" applyAlignment="1">
      <alignment horizontal="centerContinuous" vertical="center"/>
    </xf>
    <xf numFmtId="179" fontId="7" fillId="0" borderId="26" xfId="12" applyNumberFormat="1" applyFont="1" applyBorder="1" applyAlignment="1">
      <alignment horizontal="distributed" vertical="center" justifyLastLine="1"/>
    </xf>
    <xf numFmtId="179" fontId="7" fillId="0" borderId="26" xfId="12" applyNumberFormat="1" applyFont="1" applyBorder="1" applyAlignment="1">
      <alignment horizontal="center" vertical="center" shrinkToFit="1"/>
    </xf>
    <xf numFmtId="0" fontId="20" fillId="0" borderId="0" xfId="10" applyFont="1" applyBorder="1" applyAlignment="1">
      <alignment vertical="center"/>
    </xf>
    <xf numFmtId="179" fontId="20" fillId="0" borderId="14" xfId="12" applyNumberFormat="1" applyFont="1" applyBorder="1" applyAlignment="1">
      <alignment vertical="center"/>
    </xf>
    <xf numFmtId="0" fontId="20" fillId="0" borderId="0" xfId="12" applyFont="1" applyBorder="1" applyAlignment="1">
      <alignment vertical="center"/>
    </xf>
    <xf numFmtId="0" fontId="20" fillId="0" borderId="4" xfId="10" applyFont="1" applyBorder="1" applyAlignment="1">
      <alignment horizontal="right" vertical="center"/>
    </xf>
    <xf numFmtId="0" fontId="20" fillId="0" borderId="5" xfId="10" applyFont="1" applyBorder="1" applyAlignment="1">
      <alignment vertical="center"/>
    </xf>
    <xf numFmtId="0" fontId="20" fillId="0" borderId="6" xfId="10" applyFont="1" applyBorder="1" applyAlignment="1">
      <alignment horizontal="right" vertical="center"/>
    </xf>
    <xf numFmtId="0" fontId="20" fillId="0" borderId="7" xfId="10" applyFont="1" applyBorder="1" applyAlignment="1">
      <alignment vertical="center"/>
    </xf>
    <xf numFmtId="0" fontId="20" fillId="0" borderId="8" xfId="10" applyFont="1" applyBorder="1" applyAlignment="1">
      <alignment vertical="center"/>
    </xf>
    <xf numFmtId="179" fontId="20" fillId="0" borderId="17" xfId="12" applyNumberFormat="1" applyFont="1" applyBorder="1" applyAlignment="1">
      <alignment vertical="center"/>
    </xf>
    <xf numFmtId="179" fontId="20" fillId="0" borderId="8" xfId="12" applyNumberFormat="1" applyFont="1" applyBorder="1" applyAlignment="1">
      <alignment vertical="center"/>
    </xf>
    <xf numFmtId="179" fontId="20" fillId="0" borderId="7" xfId="12" applyNumberFormat="1" applyFont="1" applyBorder="1" applyAlignment="1">
      <alignment vertical="center"/>
    </xf>
    <xf numFmtId="0" fontId="20" fillId="0" borderId="4" xfId="12" applyFont="1" applyBorder="1" applyAlignment="1">
      <alignment horizontal="right" vertical="center"/>
    </xf>
    <xf numFmtId="0" fontId="20" fillId="0" borderId="5" xfId="12" applyFont="1" applyBorder="1" applyAlignment="1">
      <alignment vertical="center"/>
    </xf>
    <xf numFmtId="0" fontId="20" fillId="0" borderId="4" xfId="12" applyFont="1" applyBorder="1" applyAlignment="1">
      <alignment vertical="center"/>
    </xf>
    <xf numFmtId="3" fontId="20" fillId="0" borderId="4" xfId="12" applyNumberFormat="1" applyFont="1" applyBorder="1" applyAlignment="1">
      <alignment vertical="center"/>
    </xf>
    <xf numFmtId="3" fontId="20" fillId="0" borderId="14" xfId="12" applyNumberFormat="1" applyFont="1" applyBorder="1" applyAlignment="1">
      <alignment vertical="center"/>
    </xf>
    <xf numFmtId="3" fontId="20" fillId="0" borderId="5" xfId="12" applyNumberFormat="1" applyFont="1" applyBorder="1" applyAlignment="1">
      <alignment vertical="center"/>
    </xf>
    <xf numFmtId="0" fontId="20" fillId="0" borderId="6" xfId="12" applyFont="1" applyBorder="1" applyAlignment="1">
      <alignment vertical="center"/>
    </xf>
    <xf numFmtId="0" fontId="20" fillId="0" borderId="8" xfId="12" applyFont="1" applyBorder="1" applyAlignment="1">
      <alignment vertical="center"/>
    </xf>
    <xf numFmtId="3" fontId="20" fillId="0" borderId="17" xfId="12" applyNumberFormat="1" applyFont="1" applyBorder="1" applyAlignment="1">
      <alignment vertical="center"/>
    </xf>
    <xf numFmtId="3" fontId="20" fillId="0" borderId="8" xfId="12" applyNumberFormat="1" applyFont="1" applyBorder="1" applyAlignment="1">
      <alignment vertical="center"/>
    </xf>
    <xf numFmtId="3" fontId="20" fillId="0" borderId="0" xfId="12" applyNumberFormat="1" applyFont="1" applyBorder="1" applyAlignment="1">
      <alignment vertical="center"/>
    </xf>
    <xf numFmtId="4" fontId="20" fillId="0" borderId="0" xfId="12" applyNumberFormat="1" applyFont="1" applyBorder="1" applyAlignment="1">
      <alignment vertical="center"/>
    </xf>
    <xf numFmtId="0" fontId="7" fillId="0" borderId="1" xfId="2" applyNumberFormat="1" applyFont="1" applyBorder="1" applyAlignment="1">
      <alignment horizontal="centerContinuous" vertical="center"/>
    </xf>
    <xf numFmtId="0" fontId="7" fillId="0" borderId="3" xfId="2" applyNumberFormat="1" applyFont="1" applyBorder="1" applyAlignment="1">
      <alignment horizontal="centerContinuous" vertical="center"/>
    </xf>
    <xf numFmtId="38" fontId="7" fillId="0" borderId="2" xfId="2" applyFont="1" applyBorder="1" applyAlignment="1">
      <alignment vertical="center"/>
    </xf>
    <xf numFmtId="38" fontId="7" fillId="0" borderId="3" xfId="2" applyFont="1" applyBorder="1" applyAlignment="1">
      <alignment vertical="center"/>
    </xf>
    <xf numFmtId="38" fontId="7" fillId="0" borderId="7" xfId="2" applyFont="1" applyBorder="1" applyAlignment="1">
      <alignment vertical="center"/>
    </xf>
    <xf numFmtId="38" fontId="7" fillId="0" borderId="8" xfId="2" applyFont="1" applyBorder="1" applyAlignment="1">
      <alignment vertical="center"/>
    </xf>
    <xf numFmtId="179" fontId="20" fillId="0" borderId="12" xfId="2" applyNumberFormat="1" applyFont="1" applyBorder="1" applyAlignment="1">
      <alignment horizontal="center" vertical="center"/>
    </xf>
    <xf numFmtId="179" fontId="20" fillId="0" borderId="0" xfId="2" applyNumberFormat="1" applyFont="1" applyFill="1" applyBorder="1" applyAlignment="1">
      <alignment vertical="center"/>
    </xf>
    <xf numFmtId="184" fontId="20" fillId="0" borderId="4" xfId="8" applyNumberFormat="1" applyFont="1" applyBorder="1" applyAlignment="1">
      <alignment horizontal="centerContinuous" vertical="center"/>
    </xf>
    <xf numFmtId="0" fontId="20" fillId="0" borderId="0" xfId="8" applyFont="1" applyBorder="1" applyAlignment="1">
      <alignment horizontal="centerContinuous" vertical="center"/>
    </xf>
    <xf numFmtId="181" fontId="20" fillId="0" borderId="4" xfId="8" applyNumberFormat="1" applyFont="1" applyBorder="1" applyAlignment="1">
      <alignment horizontal="centerContinuous" vertical="center"/>
    </xf>
    <xf numFmtId="181" fontId="20" fillId="0" borderId="0" xfId="8" applyNumberFormat="1" applyFont="1" applyBorder="1" applyAlignment="1">
      <alignment horizontal="right" vertical="center"/>
    </xf>
    <xf numFmtId="181" fontId="20" fillId="0" borderId="6" xfId="8" applyNumberFormat="1" applyFont="1" applyBorder="1" applyAlignment="1">
      <alignment horizontal="centerContinuous" vertical="center"/>
    </xf>
    <xf numFmtId="181" fontId="20" fillId="0" borderId="7" xfId="8" applyNumberFormat="1" applyFont="1" applyBorder="1" applyAlignment="1">
      <alignment horizontal="right" vertical="center"/>
    </xf>
    <xf numFmtId="179" fontId="20" fillId="0" borderId="14" xfId="2" applyNumberFormat="1" applyFont="1" applyFill="1" applyBorder="1" applyAlignment="1">
      <alignment vertical="center"/>
    </xf>
    <xf numFmtId="179" fontId="20" fillId="0" borderId="17" xfId="2" applyNumberFormat="1" applyFont="1" applyFill="1" applyBorder="1" applyAlignment="1">
      <alignment vertical="center"/>
    </xf>
    <xf numFmtId="179" fontId="20" fillId="0" borderId="17" xfId="2" applyNumberFormat="1" applyFont="1" applyFill="1" applyBorder="1" applyAlignment="1">
      <alignment horizontal="right" vertical="center"/>
    </xf>
    <xf numFmtId="179" fontId="20" fillId="0" borderId="8" xfId="2" applyNumberFormat="1" applyFont="1" applyFill="1" applyBorder="1" applyAlignment="1">
      <alignment vertical="center"/>
    </xf>
    <xf numFmtId="38" fontId="20" fillId="0" borderId="0" xfId="2" applyFont="1" applyFill="1" applyAlignment="1">
      <alignment vertical="center"/>
    </xf>
    <xf numFmtId="179" fontId="20" fillId="0" borderId="5" xfId="2" applyNumberFormat="1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17" xfId="2" applyFont="1" applyFill="1" applyBorder="1" applyAlignment="1">
      <alignment vertical="center"/>
    </xf>
    <xf numFmtId="38" fontId="20" fillId="0" borderId="0" xfId="2" quotePrefix="1" applyFont="1" applyFill="1" applyAlignment="1">
      <alignment horizontal="right"/>
    </xf>
    <xf numFmtId="38" fontId="20" fillId="0" borderId="1" xfId="2" applyFont="1" applyBorder="1" applyAlignment="1">
      <alignment horizontal="centerContinuous" vertical="center" shrinkToFit="1"/>
    </xf>
    <xf numFmtId="38" fontId="7" fillId="0" borderId="2" xfId="2" applyFont="1" applyBorder="1" applyAlignment="1">
      <alignment horizontal="centerContinuous" vertical="center" shrinkToFit="1"/>
    </xf>
    <xf numFmtId="38" fontId="7" fillId="0" borderId="3" xfId="2" applyFont="1" applyBorder="1" applyAlignment="1">
      <alignment horizontal="centerContinuous" vertical="center" shrinkToFit="1"/>
    </xf>
    <xf numFmtId="0" fontId="20" fillId="0" borderId="4" xfId="8" applyFont="1" applyBorder="1" applyAlignment="1">
      <alignment horizontal="centerContinuous" vertical="center"/>
    </xf>
    <xf numFmtId="0" fontId="20" fillId="0" borderId="0" xfId="8" applyFont="1" applyBorder="1" applyAlignment="1">
      <alignment horizontal="right" vertical="center"/>
    </xf>
    <xf numFmtId="0" fontId="7" fillId="0" borderId="4" xfId="2" applyNumberFormat="1" applyFont="1" applyBorder="1" applyAlignment="1">
      <alignment horizontal="centerContinuous" vertical="center"/>
    </xf>
    <xf numFmtId="0" fontId="7" fillId="0" borderId="5" xfId="2" applyNumberFormat="1" applyFont="1" applyBorder="1" applyAlignment="1">
      <alignment horizontal="centerContinuous" vertical="center"/>
    </xf>
    <xf numFmtId="38" fontId="7" fillId="0" borderId="5" xfId="2" applyFont="1" applyBorder="1" applyAlignment="1">
      <alignment vertical="center"/>
    </xf>
    <xf numFmtId="38" fontId="7" fillId="0" borderId="4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179" fontId="20" fillId="0" borderId="12" xfId="2" applyNumberFormat="1" applyFont="1" applyBorder="1" applyAlignment="1">
      <alignment vertical="center"/>
    </xf>
    <xf numFmtId="179" fontId="7" fillId="0" borderId="9" xfId="2" applyNumberFormat="1" applyFont="1" applyBorder="1" applyAlignment="1">
      <alignment horizontal="centerContinuous" vertical="center"/>
    </xf>
    <xf numFmtId="179" fontId="20" fillId="0" borderId="11" xfId="2" applyNumberFormat="1" applyFont="1" applyBorder="1" applyAlignment="1">
      <alignment horizontal="centerContinuous" vertical="center"/>
    </xf>
    <xf numFmtId="179" fontId="20" fillId="0" borderId="9" xfId="2" applyNumberFormat="1" applyFont="1" applyBorder="1" applyAlignment="1">
      <alignment horizontal="centerContinuous" vertical="center"/>
    </xf>
    <xf numFmtId="179" fontId="20" fillId="0" borderId="10" xfId="2" applyNumberFormat="1" applyFont="1" applyBorder="1" applyAlignment="1">
      <alignment horizontal="centerContinuous" vertical="center"/>
    </xf>
    <xf numFmtId="179" fontId="20" fillId="0" borderId="6" xfId="2" applyNumberFormat="1" applyFont="1" applyBorder="1" applyAlignment="1">
      <alignment horizontal="centerContinuous" vertical="center"/>
    </xf>
    <xf numFmtId="179" fontId="20" fillId="0" borderId="26" xfId="2" applyNumberFormat="1" applyFont="1" applyBorder="1" applyAlignment="1">
      <alignment horizontal="distributed" vertical="center" justifyLastLine="1"/>
    </xf>
    <xf numFmtId="179" fontId="31" fillId="0" borderId="26" xfId="2" applyNumberFormat="1" applyFont="1" applyBorder="1" applyAlignment="1">
      <alignment horizontal="distributed" vertical="center" justifyLastLine="1"/>
    </xf>
    <xf numFmtId="183" fontId="20" fillId="0" borderId="4" xfId="2" applyNumberFormat="1" applyFont="1" applyBorder="1" applyAlignment="1">
      <alignment horizontal="right" vertical="center"/>
    </xf>
    <xf numFmtId="179" fontId="20" fillId="0" borderId="7" xfId="2" applyNumberFormat="1" applyFont="1" applyBorder="1" applyAlignment="1">
      <alignment horizontal="centerContinuous" vertical="center"/>
    </xf>
    <xf numFmtId="179" fontId="20" fillId="0" borderId="8" xfId="2" applyNumberFormat="1" applyFont="1" applyBorder="1" applyAlignment="1">
      <alignment horizontal="centerContinuous" vertical="center"/>
    </xf>
    <xf numFmtId="182" fontId="4" fillId="0" borderId="0" xfId="7" applyNumberFormat="1" applyBorder="1"/>
    <xf numFmtId="0" fontId="4" fillId="0" borderId="0" xfId="7" applyBorder="1" applyAlignment="1">
      <alignment horizontal="center" vertical="center"/>
    </xf>
    <xf numFmtId="181" fontId="20" fillId="0" borderId="6" xfId="2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20" fillId="0" borderId="0" xfId="13" applyFont="1" applyBorder="1" applyAlignment="1">
      <alignment vertical="center"/>
    </xf>
    <xf numFmtId="0" fontId="20" fillId="0" borderId="0" xfId="13" applyFont="1" applyAlignment="1">
      <alignment vertical="center"/>
    </xf>
    <xf numFmtId="0" fontId="20" fillId="0" borderId="0" xfId="13" applyFont="1" applyAlignment="1">
      <alignment horizontal="right" vertical="center"/>
    </xf>
    <xf numFmtId="0" fontId="20" fillId="0" borderId="7" xfId="13" applyFont="1" applyBorder="1" applyAlignment="1">
      <alignment vertical="center"/>
    </xf>
    <xf numFmtId="0" fontId="20" fillId="0" borderId="1" xfId="16" applyFont="1" applyBorder="1" applyAlignment="1">
      <alignment vertical="center"/>
    </xf>
    <xf numFmtId="0" fontId="20" fillId="0" borderId="9" xfId="16" applyFont="1" applyBorder="1" applyAlignment="1">
      <alignment horizontal="center" vertical="center"/>
    </xf>
    <xf numFmtId="0" fontId="20" fillId="0" borderId="11" xfId="16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20" fillId="0" borderId="11" xfId="13" applyFont="1" applyBorder="1" applyAlignment="1">
      <alignment horizontal="center" vertical="center"/>
    </xf>
    <xf numFmtId="0" fontId="20" fillId="0" borderId="4" xfId="16" applyFont="1" applyBorder="1" applyAlignment="1">
      <alignment horizontal="left" vertical="center"/>
    </xf>
    <xf numFmtId="0" fontId="20" fillId="0" borderId="0" xfId="16" applyFont="1" applyBorder="1" applyAlignment="1">
      <alignment horizontal="left" vertical="center"/>
    </xf>
    <xf numFmtId="0" fontId="20" fillId="0" borderId="5" xfId="16" applyFont="1" applyBorder="1" applyAlignment="1">
      <alignment horizontal="left" vertical="center"/>
    </xf>
    <xf numFmtId="0" fontId="20" fillId="0" borderId="1" xfId="13" applyFont="1" applyBorder="1" applyAlignment="1">
      <alignment horizontal="center" vertical="center"/>
    </xf>
    <xf numFmtId="0" fontId="20" fillId="0" borderId="12" xfId="13" applyFont="1" applyBorder="1" applyAlignment="1">
      <alignment horizontal="center" vertical="center"/>
    </xf>
    <xf numFmtId="0" fontId="20" fillId="0" borderId="2" xfId="13" applyFont="1" applyBorder="1" applyAlignment="1">
      <alignment horizontal="center" vertical="center"/>
    </xf>
    <xf numFmtId="0" fontId="20" fillId="0" borderId="6" xfId="16" applyFont="1" applyBorder="1" applyAlignment="1">
      <alignment vertical="center"/>
    </xf>
    <xf numFmtId="0" fontId="20" fillId="0" borderId="7" xfId="16" applyFont="1" applyBorder="1" applyAlignment="1">
      <alignment vertical="center"/>
    </xf>
    <xf numFmtId="0" fontId="20" fillId="0" borderId="6" xfId="13" applyFont="1" applyBorder="1" applyAlignment="1">
      <alignment horizontal="center" vertical="center"/>
    </xf>
    <xf numFmtId="0" fontId="20" fillId="0" borderId="17" xfId="13" applyFont="1" applyBorder="1" applyAlignment="1">
      <alignment horizontal="center" vertical="center"/>
    </xf>
    <xf numFmtId="0" fontId="20" fillId="0" borderId="7" xfId="13" applyFont="1" applyBorder="1" applyAlignment="1">
      <alignment horizontal="center" vertical="center"/>
    </xf>
    <xf numFmtId="0" fontId="20" fillId="0" borderId="4" xfId="13" applyFont="1" applyBorder="1" applyAlignment="1">
      <alignment vertical="center"/>
    </xf>
    <xf numFmtId="3" fontId="20" fillId="0" borderId="4" xfId="13" applyNumberFormat="1" applyFont="1" applyBorder="1" applyAlignment="1">
      <alignment vertical="center"/>
    </xf>
    <xf numFmtId="3" fontId="20" fillId="0" borderId="14" xfId="13" applyNumberFormat="1" applyFont="1" applyBorder="1" applyAlignment="1">
      <alignment vertical="center"/>
    </xf>
    <xf numFmtId="0" fontId="20" fillId="0" borderId="6" xfId="13" applyFont="1" applyBorder="1" applyAlignment="1">
      <alignment vertical="center"/>
    </xf>
    <xf numFmtId="0" fontId="20" fillId="0" borderId="8" xfId="13" applyFont="1" applyBorder="1" applyAlignment="1">
      <alignment vertical="center"/>
    </xf>
    <xf numFmtId="3" fontId="20" fillId="0" borderId="17" xfId="13" applyNumberFormat="1" applyFont="1" applyBorder="1" applyAlignment="1">
      <alignment vertical="center"/>
    </xf>
    <xf numFmtId="3" fontId="20" fillId="0" borderId="8" xfId="13" applyNumberFormat="1" applyFont="1" applyBorder="1" applyAlignment="1">
      <alignment vertical="center"/>
    </xf>
    <xf numFmtId="3" fontId="20" fillId="0" borderId="5" xfId="13" applyNumberFormat="1" applyFont="1" applyBorder="1" applyAlignment="1">
      <alignment vertical="center"/>
    </xf>
    <xf numFmtId="0" fontId="20" fillId="0" borderId="14" xfId="13" applyFont="1" applyBorder="1" applyAlignment="1">
      <alignment vertical="center"/>
    </xf>
    <xf numFmtId="38" fontId="20" fillId="0" borderId="4" xfId="2" applyFont="1" applyBorder="1" applyAlignment="1"/>
    <xf numFmtId="181" fontId="20" fillId="0" borderId="4" xfId="2" applyNumberFormat="1" applyFont="1" applyBorder="1" applyAlignment="1">
      <alignment horizontal="center"/>
    </xf>
    <xf numFmtId="181" fontId="20" fillId="0" borderId="4" xfId="2" applyNumberFormat="1" applyFont="1" applyBorder="1" applyAlignment="1"/>
    <xf numFmtId="3" fontId="20" fillId="0" borderId="4" xfId="13" applyNumberFormat="1" applyFont="1" applyBorder="1" applyAlignment="1">
      <alignment horizontal="right" vertical="center"/>
    </xf>
    <xf numFmtId="3" fontId="20" fillId="0" borderId="14" xfId="13" applyNumberFormat="1" applyFont="1" applyBorder="1" applyAlignment="1">
      <alignment horizontal="right" vertical="center"/>
    </xf>
    <xf numFmtId="3" fontId="20" fillId="0" borderId="0" xfId="13" applyNumberFormat="1" applyFont="1" applyBorder="1" applyAlignment="1">
      <alignment horizontal="right" vertical="center"/>
    </xf>
    <xf numFmtId="181" fontId="20" fillId="0" borderId="4" xfId="2" applyNumberFormat="1" applyFont="1" applyBorder="1" applyAlignment="1">
      <alignment horizontal="center" wrapText="1"/>
    </xf>
    <xf numFmtId="181" fontId="20" fillId="0" borderId="6" xfId="2" applyNumberFormat="1" applyFont="1" applyBorder="1" applyAlignment="1">
      <alignment horizontal="center"/>
    </xf>
    <xf numFmtId="3" fontId="20" fillId="0" borderId="6" xfId="13" applyNumberFormat="1" applyFont="1" applyBorder="1" applyAlignment="1">
      <alignment vertical="center"/>
    </xf>
    <xf numFmtId="3" fontId="20" fillId="0" borderId="7" xfId="13" applyNumberFormat="1" applyFont="1" applyBorder="1" applyAlignment="1">
      <alignment vertical="center"/>
    </xf>
    <xf numFmtId="0" fontId="20" fillId="0" borderId="0" xfId="16" applyFont="1" applyAlignment="1">
      <alignment horizontal="right"/>
    </xf>
    <xf numFmtId="0" fontId="20" fillId="0" borderId="0" xfId="16" quotePrefix="1" applyFont="1" applyAlignment="1">
      <alignment horizontal="right"/>
    </xf>
    <xf numFmtId="3" fontId="20" fillId="0" borderId="0" xfId="13" applyNumberFormat="1" applyFont="1" applyAlignment="1">
      <alignment vertical="center"/>
    </xf>
    <xf numFmtId="0" fontId="20" fillId="0" borderId="0" xfId="13" applyFont="1" applyBorder="1" applyAlignment="1">
      <alignment horizontal="right" vertical="center"/>
    </xf>
    <xf numFmtId="181" fontId="20" fillId="0" borderId="6" xfId="2" applyNumberFormat="1" applyFont="1" applyBorder="1" applyAlignment="1"/>
    <xf numFmtId="3" fontId="20" fillId="0" borderId="6" xfId="13" applyNumberFormat="1" applyFont="1" applyBorder="1" applyAlignment="1">
      <alignment horizontal="right" vertical="center"/>
    </xf>
    <xf numFmtId="3" fontId="20" fillId="0" borderId="17" xfId="13" applyNumberFormat="1" applyFont="1" applyBorder="1" applyAlignment="1">
      <alignment horizontal="right" vertical="center"/>
    </xf>
    <xf numFmtId="3" fontId="20" fillId="0" borderId="7" xfId="13" applyNumberFormat="1" applyFont="1" applyBorder="1" applyAlignment="1">
      <alignment horizontal="right" vertical="center"/>
    </xf>
    <xf numFmtId="0" fontId="20" fillId="0" borderId="1" xfId="13" applyFont="1" applyBorder="1" applyAlignment="1">
      <alignment vertical="center"/>
    </xf>
    <xf numFmtId="0" fontId="20" fillId="0" borderId="0" xfId="13" applyFont="1" applyBorder="1" applyAlignment="1">
      <alignment horizontal="center" vertical="center"/>
    </xf>
    <xf numFmtId="0" fontId="20" fillId="0" borderId="6" xfId="16" applyFont="1" applyBorder="1" applyAlignment="1">
      <alignment horizontal="center" vertical="center"/>
    </xf>
    <xf numFmtId="0" fontId="20" fillId="0" borderId="8" xfId="16" applyFont="1" applyBorder="1" applyAlignment="1">
      <alignment horizontal="center" vertical="center"/>
    </xf>
    <xf numFmtId="0" fontId="20" fillId="0" borderId="5" xfId="13" applyFont="1" applyBorder="1" applyAlignment="1">
      <alignment vertical="center"/>
    </xf>
    <xf numFmtId="0" fontId="20" fillId="0" borderId="4" xfId="13" applyFont="1" applyBorder="1" applyAlignment="1">
      <alignment horizontal="center" vertical="center"/>
    </xf>
    <xf numFmtId="0" fontId="20" fillId="0" borderId="14" xfId="13" applyFont="1" applyBorder="1" applyAlignment="1">
      <alignment horizontal="center" vertical="center"/>
    </xf>
    <xf numFmtId="0" fontId="4" fillId="0" borderId="0" xfId="7"/>
    <xf numFmtId="0" fontId="4" fillId="0" borderId="0" xfId="7" applyBorder="1"/>
    <xf numFmtId="38" fontId="20" fillId="0" borderId="14" xfId="2" applyFont="1" applyBorder="1" applyAlignment="1">
      <alignment horizontal="center"/>
    </xf>
    <xf numFmtId="0" fontId="20" fillId="0" borderId="0" xfId="14" applyFont="1" applyBorder="1" applyAlignment="1">
      <alignment horizontal="center" vertical="center"/>
    </xf>
    <xf numFmtId="0" fontId="20" fillId="0" borderId="14" xfId="14" applyFont="1" applyBorder="1" applyAlignment="1">
      <alignment horizontal="center" vertical="center"/>
    </xf>
    <xf numFmtId="179" fontId="20" fillId="0" borderId="7" xfId="2" applyNumberFormat="1" applyFont="1" applyBorder="1" applyAlignment="1">
      <alignment horizontal="center" vertical="center"/>
    </xf>
    <xf numFmtId="0" fontId="20" fillId="0" borderId="0" xfId="14" applyFont="1" applyAlignment="1">
      <alignment vertical="center"/>
    </xf>
    <xf numFmtId="0" fontId="20" fillId="0" borderId="0" xfId="14" applyFont="1" applyAlignment="1">
      <alignment horizontal="right" vertical="center"/>
    </xf>
    <xf numFmtId="0" fontId="20" fillId="0" borderId="7" xfId="14" applyFont="1" applyBorder="1" applyAlignment="1">
      <alignment vertical="center"/>
    </xf>
    <xf numFmtId="0" fontId="20" fillId="0" borderId="0" xfId="14" applyFont="1" applyBorder="1" applyAlignment="1">
      <alignment vertical="center"/>
    </xf>
    <xf numFmtId="0" fontId="20" fillId="0" borderId="6" xfId="14" applyFont="1" applyBorder="1" applyAlignment="1">
      <alignment horizontal="center" vertical="center"/>
    </xf>
    <xf numFmtId="0" fontId="20" fillId="0" borderId="26" xfId="14" applyFont="1" applyBorder="1" applyAlignment="1">
      <alignment horizontal="center" vertical="center"/>
    </xf>
    <xf numFmtId="0" fontId="20" fillId="0" borderId="7" xfId="14" applyFont="1" applyBorder="1" applyAlignment="1">
      <alignment horizontal="center" vertical="center"/>
    </xf>
    <xf numFmtId="0" fontId="20" fillId="0" borderId="0" xfId="10" applyFont="1" applyBorder="1" applyAlignment="1">
      <alignment horizontal="center" vertical="center"/>
    </xf>
    <xf numFmtId="0" fontId="20" fillId="0" borderId="4" xfId="14" applyFont="1" applyBorder="1" applyAlignment="1">
      <alignment horizontal="right" vertical="center"/>
    </xf>
    <xf numFmtId="0" fontId="20" fillId="0" borderId="14" xfId="14" applyFont="1" applyBorder="1" applyAlignment="1">
      <alignment horizontal="right" vertical="center"/>
    </xf>
    <xf numFmtId="0" fontId="20" fillId="0" borderId="0" xfId="14" applyFont="1" applyBorder="1" applyAlignment="1">
      <alignment horizontal="right" vertical="center"/>
    </xf>
    <xf numFmtId="3" fontId="20" fillId="0" borderId="14" xfId="14" applyNumberFormat="1" applyFont="1" applyBorder="1" applyAlignment="1">
      <alignment vertical="center"/>
    </xf>
    <xf numFmtId="0" fontId="20" fillId="0" borderId="4" xfId="10" applyFont="1" applyBorder="1" applyAlignment="1">
      <alignment vertical="center"/>
    </xf>
    <xf numFmtId="0" fontId="20" fillId="0" borderId="0" xfId="10" applyFont="1" applyAlignment="1">
      <alignment vertical="center"/>
    </xf>
    <xf numFmtId="0" fontId="20" fillId="0" borderId="6" xfId="10" applyFont="1" applyBorder="1" applyAlignment="1">
      <alignment vertical="center"/>
    </xf>
    <xf numFmtId="0" fontId="20" fillId="0" borderId="7" xfId="10" applyFont="1" applyBorder="1" applyAlignment="1">
      <alignment horizontal="center" vertical="center"/>
    </xf>
    <xf numFmtId="0" fontId="20" fillId="0" borderId="17" xfId="14" applyFont="1" applyBorder="1" applyAlignment="1">
      <alignment horizontal="right" vertical="center"/>
    </xf>
    <xf numFmtId="3" fontId="20" fillId="0" borderId="17" xfId="14" applyNumberFormat="1" applyFont="1" applyBorder="1" applyAlignment="1">
      <alignment vertical="center"/>
    </xf>
    <xf numFmtId="3" fontId="20" fillId="0" borderId="14" xfId="14" applyNumberFormat="1" applyFont="1" applyBorder="1" applyAlignment="1">
      <alignment horizontal="right" vertical="center"/>
    </xf>
    <xf numFmtId="3" fontId="20" fillId="0" borderId="0" xfId="14" applyNumberFormat="1" applyFont="1" applyBorder="1" applyAlignment="1">
      <alignment horizontal="right" vertical="center"/>
    </xf>
    <xf numFmtId="0" fontId="20" fillId="0" borderId="4" xfId="14" applyFont="1" applyBorder="1" applyAlignment="1">
      <alignment vertical="center"/>
    </xf>
    <xf numFmtId="3" fontId="20" fillId="0" borderId="4" xfId="14" applyNumberFormat="1" applyFont="1" applyBorder="1" applyAlignment="1">
      <alignment vertical="center"/>
    </xf>
    <xf numFmtId="0" fontId="20" fillId="0" borderId="5" xfId="14" applyFont="1" applyBorder="1" applyAlignment="1">
      <alignment vertical="center"/>
    </xf>
    <xf numFmtId="38" fontId="20" fillId="0" borderId="14" xfId="14" applyNumberFormat="1" applyFont="1" applyBorder="1" applyAlignment="1">
      <alignment vertical="center"/>
    </xf>
    <xf numFmtId="0" fontId="20" fillId="0" borderId="5" xfId="14" applyFont="1" applyBorder="1" applyAlignment="1">
      <alignment horizontal="right" vertical="center"/>
    </xf>
    <xf numFmtId="0" fontId="20" fillId="0" borderId="6" xfId="14" applyFont="1" applyBorder="1" applyAlignment="1">
      <alignment vertical="center"/>
    </xf>
    <xf numFmtId="0" fontId="20" fillId="0" borderId="8" xfId="14" applyFont="1" applyBorder="1" applyAlignment="1">
      <alignment vertical="center"/>
    </xf>
    <xf numFmtId="4" fontId="20" fillId="0" borderId="0" xfId="14" applyNumberFormat="1" applyFont="1" applyBorder="1" applyAlignment="1">
      <alignment vertical="center"/>
    </xf>
    <xf numFmtId="3" fontId="20" fillId="0" borderId="0" xfId="14" applyNumberFormat="1" applyFont="1" applyBorder="1" applyAlignment="1">
      <alignment vertical="center"/>
    </xf>
    <xf numFmtId="38" fontId="20" fillId="0" borderId="5" xfId="2" applyFont="1" applyBorder="1" applyAlignment="1">
      <alignment horizontal="center" vertical="center"/>
    </xf>
    <xf numFmtId="181" fontId="20" fillId="0" borderId="6" xfId="2" applyNumberFormat="1" applyFont="1" applyBorder="1" applyAlignment="1">
      <alignment vertical="center"/>
    </xf>
    <xf numFmtId="181" fontId="20" fillId="0" borderId="5" xfId="2" applyNumberFormat="1" applyFont="1" applyBorder="1" applyAlignment="1">
      <alignment vertical="center"/>
    </xf>
    <xf numFmtId="38" fontId="20" fillId="0" borderId="0" xfId="2" applyFont="1" applyAlignment="1">
      <alignment horizontal="center" vertical="center"/>
    </xf>
    <xf numFmtId="38" fontId="20" fillId="0" borderId="0" xfId="2" applyFont="1" applyAlignment="1">
      <alignment horizontal="left" vertical="center"/>
    </xf>
    <xf numFmtId="0" fontId="20" fillId="0" borderId="0" xfId="11" applyFont="1" applyAlignment="1">
      <alignment vertical="center"/>
    </xf>
    <xf numFmtId="3" fontId="20" fillId="0" borderId="4" xfId="2" applyNumberFormat="1" applyFont="1" applyBorder="1" applyAlignment="1">
      <alignment vertical="center"/>
    </xf>
    <xf numFmtId="3" fontId="20" fillId="0" borderId="14" xfId="2" applyNumberFormat="1" applyFont="1" applyBorder="1" applyAlignment="1">
      <alignment vertical="center"/>
    </xf>
    <xf numFmtId="3" fontId="20" fillId="0" borderId="0" xfId="2" applyNumberFormat="1" applyFont="1" applyBorder="1" applyAlignment="1">
      <alignment vertical="center"/>
    </xf>
    <xf numFmtId="3" fontId="20" fillId="0" borderId="17" xfId="2" applyNumberFormat="1" applyFont="1" applyBorder="1" applyAlignment="1">
      <alignment vertical="center"/>
    </xf>
    <xf numFmtId="3" fontId="20" fillId="0" borderId="5" xfId="2" applyNumberFormat="1" applyFont="1" applyBorder="1" applyAlignment="1">
      <alignment vertical="center"/>
    </xf>
    <xf numFmtId="3" fontId="20" fillId="0" borderId="8" xfId="2" applyNumberFormat="1" applyFont="1" applyBorder="1" applyAlignment="1">
      <alignment vertical="center"/>
    </xf>
    <xf numFmtId="3" fontId="20" fillId="0" borderId="4" xfId="2" applyNumberFormat="1" applyFont="1" applyBorder="1" applyAlignment="1">
      <alignment horizontal="right" vertical="center"/>
    </xf>
    <xf numFmtId="3" fontId="20" fillId="0" borderId="14" xfId="2" applyNumberFormat="1" applyFont="1" applyBorder="1" applyAlignment="1">
      <alignment horizontal="right" vertical="center"/>
    </xf>
    <xf numFmtId="3" fontId="20" fillId="0" borderId="0" xfId="2" applyNumberFormat="1" applyFont="1" applyBorder="1" applyAlignment="1">
      <alignment horizontal="right" vertical="center"/>
    </xf>
    <xf numFmtId="3" fontId="20" fillId="0" borderId="14" xfId="2" applyNumberFormat="1" applyFont="1" applyBorder="1"/>
    <xf numFmtId="3" fontId="20" fillId="0" borderId="4" xfId="2" applyNumberFormat="1" applyFont="1" applyBorder="1"/>
    <xf numFmtId="3" fontId="20" fillId="0" borderId="0" xfId="2" applyNumberFormat="1" applyFont="1" applyBorder="1"/>
    <xf numFmtId="3" fontId="20" fillId="0" borderId="4" xfId="2" applyNumberFormat="1" applyFont="1" applyBorder="1" applyAlignment="1"/>
    <xf numFmtId="3" fontId="20" fillId="0" borderId="14" xfId="2" applyNumberFormat="1" applyFont="1" applyBorder="1" applyAlignment="1"/>
    <xf numFmtId="3" fontId="20" fillId="0" borderId="0" xfId="2" applyNumberFormat="1" applyFont="1" applyBorder="1" applyAlignment="1"/>
    <xf numFmtId="3" fontId="20" fillId="0" borderId="4" xfId="2" applyNumberFormat="1" applyFont="1" applyBorder="1" applyAlignment="1">
      <alignment horizontal="right"/>
    </xf>
    <xf numFmtId="3" fontId="20" fillId="0" borderId="14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6" xfId="2" quotePrefix="1" applyFont="1" applyBorder="1" applyAlignment="1">
      <alignment horizontal="right" vertical="center"/>
    </xf>
    <xf numFmtId="178" fontId="33" fillId="0" borderId="0" xfId="2" applyNumberFormat="1" applyFont="1" applyBorder="1"/>
    <xf numFmtId="38" fontId="20" fillId="0" borderId="45" xfId="2" applyFont="1" applyBorder="1" applyAlignment="1">
      <alignment horizontal="center" vertical="center"/>
    </xf>
    <xf numFmtId="38" fontId="20" fillId="0" borderId="39" xfId="2" applyFont="1" applyBorder="1" applyAlignment="1">
      <alignment vertical="center"/>
    </xf>
    <xf numFmtId="38" fontId="20" fillId="0" borderId="39" xfId="2" applyFont="1" applyBorder="1" applyAlignment="1">
      <alignment horizontal="right" vertical="center"/>
    </xf>
    <xf numFmtId="38" fontId="30" fillId="0" borderId="0" xfId="2" applyFont="1"/>
    <xf numFmtId="179" fontId="20" fillId="0" borderId="4" xfId="2" applyNumberFormat="1" applyFont="1" applyBorder="1"/>
    <xf numFmtId="179" fontId="20" fillId="0" borderId="14" xfId="2" applyNumberFormat="1" applyFont="1" applyBorder="1"/>
    <xf numFmtId="179" fontId="20" fillId="0" borderId="0" xfId="2" applyNumberFormat="1" applyFont="1" applyBorder="1"/>
    <xf numFmtId="38" fontId="20" fillId="0" borderId="12" xfId="2" applyFont="1" applyBorder="1"/>
    <xf numFmtId="38" fontId="20" fillId="0" borderId="2" xfId="2" applyFont="1" applyBorder="1"/>
    <xf numFmtId="179" fontId="20" fillId="0" borderId="6" xfId="2" applyNumberFormat="1" applyFont="1" applyBorder="1"/>
    <xf numFmtId="179" fontId="20" fillId="0" borderId="17" xfId="2" applyNumberFormat="1" applyFont="1" applyBorder="1"/>
    <xf numFmtId="179" fontId="20" fillId="0" borderId="7" xfId="2" applyNumberFormat="1" applyFont="1" applyBorder="1"/>
    <xf numFmtId="181" fontId="20" fillId="0" borderId="4" xfId="2" applyNumberFormat="1" applyFont="1" applyBorder="1" applyAlignment="1">
      <alignment horizontal="right"/>
    </xf>
    <xf numFmtId="181" fontId="20" fillId="0" borderId="6" xfId="2" applyNumberFormat="1" applyFont="1" applyBorder="1" applyAlignment="1">
      <alignment horizontal="right"/>
    </xf>
    <xf numFmtId="38" fontId="20" fillId="0" borderId="4" xfId="2" applyFont="1" applyFill="1" applyBorder="1" applyAlignment="1">
      <alignment vertical="center"/>
    </xf>
    <xf numFmtId="38" fontId="20" fillId="0" borderId="5" xfId="2" applyFont="1" applyFill="1" applyBorder="1" applyAlignment="1">
      <alignment vertical="center"/>
    </xf>
    <xf numFmtId="38" fontId="20" fillId="0" borderId="14" xfId="2" applyFont="1" applyFill="1" applyBorder="1" applyAlignment="1">
      <alignment vertical="center"/>
    </xf>
    <xf numFmtId="38" fontId="20" fillId="0" borderId="6" xfId="2" applyFont="1" applyFill="1" applyBorder="1" applyAlignment="1">
      <alignment vertical="center"/>
    </xf>
    <xf numFmtId="38" fontId="20" fillId="0" borderId="7" xfId="2" applyFont="1" applyFill="1" applyBorder="1" applyAlignment="1">
      <alignment vertical="center"/>
    </xf>
    <xf numFmtId="0" fontId="20" fillId="0" borderId="0" xfId="15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7" xfId="15" applyFont="1" applyBorder="1" applyAlignment="1">
      <alignment vertical="center"/>
    </xf>
    <xf numFmtId="0" fontId="20" fillId="0" borderId="4" xfId="15" applyFont="1" applyBorder="1" applyAlignment="1">
      <alignment vertical="center"/>
    </xf>
    <xf numFmtId="0" fontId="20" fillId="0" borderId="6" xfId="15" applyFont="1" applyBorder="1" applyAlignment="1">
      <alignment horizontal="center" vertical="center"/>
    </xf>
    <xf numFmtId="0" fontId="20" fillId="0" borderId="26" xfId="15" applyFont="1" applyBorder="1" applyAlignment="1">
      <alignment horizontal="center" vertical="center"/>
    </xf>
    <xf numFmtId="0" fontId="20" fillId="0" borderId="7" xfId="15" applyFont="1" applyBorder="1" applyAlignment="1">
      <alignment horizontal="center" vertical="center"/>
    </xf>
    <xf numFmtId="0" fontId="20" fillId="0" borderId="0" xfId="15" applyFont="1" applyBorder="1" applyAlignment="1">
      <alignment horizontal="center" vertical="center"/>
    </xf>
    <xf numFmtId="176" fontId="20" fillId="0" borderId="4" xfId="15" applyNumberFormat="1" applyFont="1" applyBorder="1" applyAlignment="1">
      <alignment vertical="center"/>
    </xf>
    <xf numFmtId="176" fontId="20" fillId="0" borderId="14" xfId="15" applyNumberFormat="1" applyFont="1" applyBorder="1" applyAlignment="1">
      <alignment vertical="center"/>
    </xf>
    <xf numFmtId="176" fontId="20" fillId="0" borderId="0" xfId="15" applyNumberFormat="1" applyFont="1" applyBorder="1" applyAlignment="1">
      <alignment vertical="center"/>
    </xf>
    <xf numFmtId="0" fontId="20" fillId="0" borderId="6" xfId="15" applyFont="1" applyBorder="1" applyAlignment="1">
      <alignment vertical="center"/>
    </xf>
    <xf numFmtId="176" fontId="20" fillId="0" borderId="6" xfId="15" applyNumberFormat="1" applyFont="1" applyBorder="1" applyAlignment="1">
      <alignment vertical="center"/>
    </xf>
    <xf numFmtId="176" fontId="20" fillId="0" borderId="17" xfId="15" applyNumberFormat="1" applyFont="1" applyBorder="1" applyAlignment="1">
      <alignment vertical="center"/>
    </xf>
    <xf numFmtId="176" fontId="20" fillId="0" borderId="7" xfId="15" applyNumberFormat="1" applyFont="1" applyBorder="1" applyAlignment="1">
      <alignment vertical="center"/>
    </xf>
    <xf numFmtId="0" fontId="20" fillId="0" borderId="4" xfId="15" applyFont="1" applyBorder="1" applyAlignment="1">
      <alignment horizontal="center" vertical="center"/>
    </xf>
    <xf numFmtId="0" fontId="20" fillId="0" borderId="0" xfId="15" applyFont="1" applyBorder="1" applyAlignment="1">
      <alignment vertical="center"/>
    </xf>
    <xf numFmtId="0" fontId="20" fillId="0" borderId="5" xfId="15" applyFont="1" applyBorder="1" applyAlignment="1">
      <alignment vertical="center"/>
    </xf>
    <xf numFmtId="176" fontId="20" fillId="0" borderId="5" xfId="15" applyNumberFormat="1" applyFont="1" applyBorder="1" applyAlignment="1">
      <alignment vertical="center"/>
    </xf>
    <xf numFmtId="177" fontId="20" fillId="0" borderId="0" xfId="15" applyNumberFormat="1" applyFont="1" applyBorder="1" applyAlignment="1">
      <alignment vertical="center"/>
    </xf>
    <xf numFmtId="0" fontId="20" fillId="0" borderId="0" xfId="15" applyFont="1" applyAlignment="1">
      <alignment horizontal="right" vertical="center"/>
    </xf>
    <xf numFmtId="0" fontId="20" fillId="0" borderId="0" xfId="15" quotePrefix="1" applyFont="1" applyAlignment="1">
      <alignment horizontal="right" vertical="center"/>
    </xf>
    <xf numFmtId="0" fontId="13" fillId="0" borderId="0" xfId="17" applyFont="1" applyAlignment="1">
      <alignment horizontal="center"/>
    </xf>
    <xf numFmtId="0" fontId="4" fillId="0" borderId="0" xfId="7" applyAlignment="1"/>
    <xf numFmtId="0" fontId="38" fillId="0" borderId="9" xfId="7" applyFont="1" applyBorder="1" applyAlignment="1">
      <alignment horizontal="distributed" vertical="center" justifyLastLine="1"/>
    </xf>
    <xf numFmtId="0" fontId="39" fillId="0" borderId="10" xfId="7" applyFont="1" applyBorder="1" applyAlignment="1">
      <alignment horizontal="distributed" vertical="center" justifyLastLine="1"/>
    </xf>
    <xf numFmtId="0" fontId="39" fillId="0" borderId="11" xfId="7" applyFont="1" applyBorder="1" applyAlignment="1">
      <alignment horizontal="distributed" vertical="center" justifyLastLine="1"/>
    </xf>
    <xf numFmtId="0" fontId="38" fillId="0" borderId="13" xfId="7" applyFont="1" applyBorder="1" applyAlignment="1">
      <alignment horizontal="center" vertical="center" shrinkToFit="1"/>
    </xf>
    <xf numFmtId="0" fontId="39" fillId="0" borderId="13" xfId="7" applyFont="1" applyBorder="1" applyAlignment="1">
      <alignment horizontal="center" vertical="center" shrinkToFit="1"/>
    </xf>
    <xf numFmtId="0" fontId="38" fillId="0" borderId="12" xfId="7" applyFont="1" applyBorder="1" applyAlignment="1">
      <alignment horizontal="distributed" vertical="center" justifyLastLine="1" shrinkToFit="1"/>
    </xf>
    <xf numFmtId="0" fontId="39" fillId="0" borderId="17" xfId="7" applyFont="1" applyBorder="1" applyAlignment="1">
      <alignment horizontal="distributed" vertical="center" justifyLastLine="1" shrinkToFit="1"/>
    </xf>
    <xf numFmtId="38" fontId="20" fillId="0" borderId="9" xfId="2" applyFont="1" applyBorder="1" applyAlignment="1">
      <alignment horizontal="center" vertical="center"/>
    </xf>
    <xf numFmtId="38" fontId="20" fillId="0" borderId="10" xfId="2" applyFont="1" applyBorder="1" applyAlignment="1">
      <alignment horizontal="center" vertical="center"/>
    </xf>
    <xf numFmtId="38" fontId="20" fillId="0" borderId="11" xfId="2" applyFont="1" applyBorder="1" applyAlignment="1">
      <alignment horizontal="center" vertical="center"/>
    </xf>
    <xf numFmtId="38" fontId="20" fillId="0" borderId="6" xfId="2" applyFont="1" applyBorder="1" applyAlignment="1">
      <alignment horizontal="center" vertical="center"/>
    </xf>
    <xf numFmtId="38" fontId="20" fillId="0" borderId="7" xfId="2" applyFont="1" applyBorder="1" applyAlignment="1">
      <alignment horizontal="center" vertical="center"/>
    </xf>
    <xf numFmtId="38" fontId="20" fillId="0" borderId="8" xfId="2" applyFont="1" applyBorder="1" applyAlignment="1">
      <alignment horizontal="center" vertical="center"/>
    </xf>
    <xf numFmtId="38" fontId="20" fillId="0" borderId="9" xfId="2" applyFont="1" applyBorder="1" applyAlignment="1">
      <alignment horizontal="center"/>
    </xf>
    <xf numFmtId="38" fontId="20" fillId="0" borderId="10" xfId="2" applyFont="1" applyBorder="1" applyAlignment="1">
      <alignment horizontal="center"/>
    </xf>
    <xf numFmtId="38" fontId="20" fillId="0" borderId="11" xfId="2" applyFont="1" applyBorder="1" applyAlignment="1">
      <alignment horizontal="center"/>
    </xf>
    <xf numFmtId="38" fontId="20" fillId="0" borderId="6" xfId="2" applyFont="1" applyBorder="1" applyAlignment="1">
      <alignment horizontal="center"/>
    </xf>
    <xf numFmtId="38" fontId="20" fillId="0" borderId="7" xfId="2" applyFont="1" applyBorder="1" applyAlignment="1">
      <alignment horizontal="center"/>
    </xf>
    <xf numFmtId="38" fontId="20" fillId="0" borderId="8" xfId="2" applyFont="1" applyBorder="1" applyAlignment="1">
      <alignment horizontal="center"/>
    </xf>
    <xf numFmtId="0" fontId="4" fillId="0" borderId="0" xfId="7" applyBorder="1" applyAlignment="1">
      <alignment horizontal="center"/>
    </xf>
    <xf numFmtId="176" fontId="4" fillId="0" borderId="0" xfId="7" applyNumberFormat="1" applyBorder="1" applyAlignment="1"/>
    <xf numFmtId="38" fontId="20" fillId="0" borderId="42" xfId="2" applyFont="1" applyBorder="1" applyAlignment="1">
      <alignment horizontal="center" vertical="center"/>
    </xf>
    <xf numFmtId="38" fontId="20" fillId="0" borderId="43" xfId="2" applyFont="1" applyBorder="1" applyAlignment="1">
      <alignment horizontal="center" vertical="center"/>
    </xf>
    <xf numFmtId="38" fontId="20" fillId="0" borderId="44" xfId="2" applyFont="1" applyBorder="1" applyAlignment="1">
      <alignment horizontal="center" vertical="center"/>
    </xf>
    <xf numFmtId="38" fontId="20" fillId="0" borderId="1" xfId="2" applyFont="1" applyBorder="1" applyAlignment="1">
      <alignment horizontal="center" vertical="center"/>
    </xf>
    <xf numFmtId="38" fontId="20" fillId="0" borderId="2" xfId="2" applyFont="1" applyBorder="1" applyAlignment="1">
      <alignment horizontal="center" vertical="center"/>
    </xf>
    <xf numFmtId="38" fontId="20" fillId="0" borderId="3" xfId="2" applyFont="1" applyBorder="1" applyAlignment="1">
      <alignment horizontal="center" vertical="center"/>
    </xf>
    <xf numFmtId="0" fontId="20" fillId="0" borderId="9" xfId="13" applyFont="1" applyBorder="1" applyAlignment="1">
      <alignment horizontal="center" vertical="center"/>
    </xf>
    <xf numFmtId="0" fontId="20" fillId="0" borderId="10" xfId="13" applyFont="1" applyBorder="1" applyAlignment="1">
      <alignment horizontal="center" vertical="center"/>
    </xf>
    <xf numFmtId="0" fontId="20" fillId="0" borderId="11" xfId="13" applyFont="1" applyBorder="1" applyAlignment="1">
      <alignment horizontal="center" vertical="center"/>
    </xf>
    <xf numFmtId="0" fontId="20" fillId="0" borderId="6" xfId="13" applyFont="1" applyBorder="1" applyAlignment="1">
      <alignment horizontal="center" vertical="center"/>
    </xf>
    <xf numFmtId="0" fontId="20" fillId="0" borderId="7" xfId="13" applyFont="1" applyBorder="1" applyAlignment="1">
      <alignment horizontal="center" vertical="center"/>
    </xf>
    <xf numFmtId="0" fontId="20" fillId="0" borderId="8" xfId="13" applyFont="1" applyBorder="1" applyAlignment="1">
      <alignment horizontal="center" vertical="center"/>
    </xf>
    <xf numFmtId="0" fontId="20" fillId="0" borderId="9" xfId="14" applyFont="1" applyBorder="1" applyAlignment="1">
      <alignment horizontal="center" vertical="center"/>
    </xf>
    <xf numFmtId="0" fontId="20" fillId="0" borderId="10" xfId="14" applyFont="1" applyBorder="1" applyAlignment="1">
      <alignment horizontal="center" vertical="center"/>
    </xf>
    <xf numFmtId="0" fontId="20" fillId="0" borderId="11" xfId="14" applyFont="1" applyBorder="1" applyAlignment="1">
      <alignment horizontal="center" vertical="center"/>
    </xf>
    <xf numFmtId="38" fontId="20" fillId="0" borderId="0" xfId="2" applyFont="1" applyAlignment="1">
      <alignment horizontal="left" vertical="center"/>
    </xf>
    <xf numFmtId="0" fontId="20" fillId="0" borderId="9" xfId="15" applyFont="1" applyBorder="1" applyAlignment="1">
      <alignment horizontal="center" vertical="center"/>
    </xf>
    <xf numFmtId="0" fontId="20" fillId="0" borderId="11" xfId="15" applyFont="1" applyBorder="1" applyAlignment="1">
      <alignment horizontal="center" vertical="center"/>
    </xf>
    <xf numFmtId="0" fontId="20" fillId="0" borderId="6" xfId="15" applyFont="1" applyBorder="1" applyAlignment="1">
      <alignment horizontal="left" vertical="center"/>
    </xf>
    <xf numFmtId="0" fontId="20" fillId="0" borderId="7" xfId="15" applyFont="1" applyBorder="1" applyAlignment="1">
      <alignment horizontal="left" vertical="center"/>
    </xf>
    <xf numFmtId="0" fontId="20" fillId="0" borderId="8" xfId="15" applyFont="1" applyBorder="1" applyAlignment="1">
      <alignment horizontal="left" vertical="center"/>
    </xf>
    <xf numFmtId="0" fontId="20" fillId="0" borderId="10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3A83368-1D4B-7518-CA71-FEB5358F0DBA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A558D7-0F86-0465-3613-75FC8F0ABE8C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2" customWidth="1"/>
    <col min="2" max="2" width="8.75" style="12" customWidth="1"/>
    <col min="3" max="3" width="6.625" style="12" customWidth="1"/>
    <col min="4" max="4" width="7.125" style="12" customWidth="1"/>
    <col min="5" max="5" width="7.375" style="12" customWidth="1"/>
    <col min="6" max="6" width="5.5" style="12" customWidth="1"/>
    <col min="7" max="7" width="19.25" style="12" customWidth="1"/>
    <col min="8" max="8" width="9.625" style="12" customWidth="1"/>
    <col min="9" max="9" width="4.75" style="12" customWidth="1"/>
    <col min="10" max="16384" width="7.5" style="12"/>
  </cols>
  <sheetData>
    <row r="1" spans="2:9" x14ac:dyDescent="0.15">
      <c r="D1" s="13"/>
    </row>
    <row r="2" spans="2:9" x14ac:dyDescent="0.15">
      <c r="B2" s="13"/>
      <c r="C2" s="13"/>
      <c r="D2" s="13"/>
    </row>
    <row r="10" spans="2:9" ht="42" x14ac:dyDescent="0.4">
      <c r="G10" s="14" t="s">
        <v>11</v>
      </c>
      <c r="H10" s="14"/>
    </row>
    <row r="11" spans="2:9" ht="30" customHeight="1" x14ac:dyDescent="0.4">
      <c r="G11" s="15"/>
      <c r="H11" s="15"/>
    </row>
    <row r="12" spans="2:9" ht="42" x14ac:dyDescent="0.4">
      <c r="G12" s="16" t="s">
        <v>12</v>
      </c>
      <c r="H12" s="16"/>
    </row>
    <row r="13" spans="2:9" ht="42" x14ac:dyDescent="0.4">
      <c r="G13" s="16"/>
      <c r="H13" s="16"/>
    </row>
    <row r="14" spans="2:9" ht="18" customHeight="1" x14ac:dyDescent="0.4">
      <c r="G14" s="16"/>
      <c r="H14" s="16"/>
    </row>
    <row r="15" spans="2:9" ht="18" customHeight="1" x14ac:dyDescent="0.4">
      <c r="G15" s="16"/>
      <c r="H15" s="16"/>
    </row>
    <row r="16" spans="2:9" ht="17.25" x14ac:dyDescent="0.2">
      <c r="I16" s="17" t="s">
        <v>13</v>
      </c>
    </row>
    <row r="17" spans="7:10" ht="17.25" x14ac:dyDescent="0.2">
      <c r="I17" s="17"/>
    </row>
    <row r="18" spans="7:10" ht="17.25" x14ac:dyDescent="0.2">
      <c r="H18" s="646">
        <v>8.2011000000000003</v>
      </c>
      <c r="I18" s="647"/>
      <c r="J18" s="647"/>
    </row>
    <row r="20" spans="7:10" ht="18" customHeight="1" x14ac:dyDescent="0.15"/>
    <row r="21" spans="7:10" ht="18" customHeight="1" x14ac:dyDescent="0.15"/>
    <row r="22" spans="7:10" ht="21" x14ac:dyDescent="0.2">
      <c r="I22" s="18" t="s">
        <v>14</v>
      </c>
    </row>
    <row r="23" spans="7:10" x14ac:dyDescent="0.15">
      <c r="I23" s="19"/>
    </row>
    <row r="24" spans="7:10" ht="29.25" customHeight="1" x14ac:dyDescent="0.3">
      <c r="I24" s="20" t="s">
        <v>15</v>
      </c>
    </row>
    <row r="25" spans="7:10" x14ac:dyDescent="0.15">
      <c r="I25" s="19"/>
    </row>
    <row r="26" spans="7:10" ht="21" customHeight="1" x14ac:dyDescent="0.15">
      <c r="G26" s="21"/>
      <c r="I26" s="22" t="s">
        <v>16</v>
      </c>
    </row>
  </sheetData>
  <mergeCells count="1">
    <mergeCell ref="H18:J18"/>
  </mergeCells>
  <phoneticPr fontId="8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212" customWidth="1"/>
    <col min="2" max="2" width="4.125" style="212" customWidth="1"/>
    <col min="3" max="3" width="3.125" style="212" customWidth="1"/>
    <col min="4" max="4" width="2.625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8.125" style="212" customWidth="1"/>
    <col min="25" max="16384" width="7.5" style="212"/>
  </cols>
  <sheetData>
    <row r="3" spans="2:26" x14ac:dyDescent="0.15">
      <c r="B3" s="212" t="s">
        <v>128</v>
      </c>
    </row>
    <row r="4" spans="2:26" x14ac:dyDescent="0.15"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X4" s="214" t="s">
        <v>103</v>
      </c>
    </row>
    <row r="5" spans="2:26" ht="6" customHeight="1" x14ac:dyDescent="0.15">
      <c r="B5" s="213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3"/>
      <c r="X5" s="214"/>
    </row>
    <row r="6" spans="2:26" x14ac:dyDescent="0.15">
      <c r="B6" s="216"/>
      <c r="C6" s="217" t="s">
        <v>104</v>
      </c>
      <c r="D6" s="218"/>
      <c r="E6" s="661" t="s">
        <v>129</v>
      </c>
      <c r="F6" s="662"/>
      <c r="G6" s="662"/>
      <c r="H6" s="663"/>
      <c r="I6" s="661" t="s">
        <v>130</v>
      </c>
      <c r="J6" s="662"/>
      <c r="K6" s="662"/>
      <c r="L6" s="663"/>
      <c r="M6" s="661" t="s">
        <v>131</v>
      </c>
      <c r="N6" s="662"/>
      <c r="O6" s="662"/>
      <c r="P6" s="663"/>
      <c r="Q6" s="661" t="s">
        <v>132</v>
      </c>
      <c r="R6" s="662"/>
      <c r="S6" s="662"/>
      <c r="T6" s="663"/>
      <c r="U6" s="661" t="s">
        <v>133</v>
      </c>
      <c r="V6" s="662"/>
      <c r="W6" s="662"/>
      <c r="X6" s="663"/>
      <c r="Z6" s="213"/>
    </row>
    <row r="7" spans="2:26" x14ac:dyDescent="0.15">
      <c r="B7" s="219" t="s">
        <v>110</v>
      </c>
      <c r="C7" s="220"/>
      <c r="D7" s="221"/>
      <c r="E7" s="222" t="s">
        <v>111</v>
      </c>
      <c r="F7" s="223" t="s">
        <v>112</v>
      </c>
      <c r="G7" s="224" t="s">
        <v>113</v>
      </c>
      <c r="H7" s="223" t="s">
        <v>114</v>
      </c>
      <c r="I7" s="222" t="s">
        <v>111</v>
      </c>
      <c r="J7" s="223" t="s">
        <v>112</v>
      </c>
      <c r="K7" s="225" t="s">
        <v>113</v>
      </c>
      <c r="L7" s="223" t="s">
        <v>114</v>
      </c>
      <c r="M7" s="222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5" t="s">
        <v>113</v>
      </c>
      <c r="T7" s="223" t="s">
        <v>114</v>
      </c>
      <c r="U7" s="223" t="s">
        <v>111</v>
      </c>
      <c r="V7" s="226" t="s">
        <v>112</v>
      </c>
      <c r="W7" s="223" t="s">
        <v>113</v>
      </c>
      <c r="X7" s="227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29" t="s">
        <v>115</v>
      </c>
      <c r="L8" s="230"/>
      <c r="M8" s="229"/>
      <c r="N8" s="230"/>
      <c r="O8" s="229" t="s">
        <v>115</v>
      </c>
      <c r="P8" s="230"/>
      <c r="Q8" s="229"/>
      <c r="R8" s="230"/>
      <c r="S8" s="229" t="s">
        <v>115</v>
      </c>
      <c r="T8" s="230"/>
      <c r="U8" s="230"/>
      <c r="V8" s="231"/>
      <c r="W8" s="230" t="s">
        <v>115</v>
      </c>
      <c r="X8" s="232"/>
      <c r="Z8" s="213"/>
    </row>
    <row r="9" spans="2:26" x14ac:dyDescent="0.15">
      <c r="B9" s="184" t="s">
        <v>70</v>
      </c>
      <c r="C9" s="193">
        <v>18</v>
      </c>
      <c r="D9" s="199" t="s">
        <v>71</v>
      </c>
      <c r="E9" s="233">
        <v>3046</v>
      </c>
      <c r="F9" s="234">
        <v>3518</v>
      </c>
      <c r="G9" s="213">
        <v>3321</v>
      </c>
      <c r="H9" s="234">
        <v>53831</v>
      </c>
      <c r="I9" s="233">
        <v>2520</v>
      </c>
      <c r="J9" s="234">
        <v>3113</v>
      </c>
      <c r="K9" s="233">
        <v>2825</v>
      </c>
      <c r="L9" s="234">
        <v>62648</v>
      </c>
      <c r="M9" s="233">
        <v>1155</v>
      </c>
      <c r="N9" s="234">
        <v>1598</v>
      </c>
      <c r="O9" s="233">
        <v>1334</v>
      </c>
      <c r="P9" s="234">
        <v>66669</v>
      </c>
      <c r="Q9" s="202">
        <v>2678</v>
      </c>
      <c r="R9" s="202">
        <v>3208</v>
      </c>
      <c r="S9" s="202">
        <v>3000</v>
      </c>
      <c r="T9" s="234">
        <v>222692</v>
      </c>
      <c r="U9" s="234">
        <v>5198</v>
      </c>
      <c r="V9" s="213">
        <v>6510</v>
      </c>
      <c r="W9" s="234">
        <v>5534</v>
      </c>
      <c r="X9" s="235">
        <v>57927</v>
      </c>
      <c r="Z9" s="213"/>
    </row>
    <row r="10" spans="2:26" x14ac:dyDescent="0.15">
      <c r="B10" s="200"/>
      <c r="C10" s="193">
        <v>19</v>
      </c>
      <c r="D10" s="203"/>
      <c r="E10" s="233">
        <v>2625</v>
      </c>
      <c r="F10" s="234">
        <v>3411</v>
      </c>
      <c r="G10" s="213">
        <v>3010</v>
      </c>
      <c r="H10" s="234">
        <v>57715</v>
      </c>
      <c r="I10" s="233">
        <v>2205</v>
      </c>
      <c r="J10" s="234">
        <v>2993</v>
      </c>
      <c r="K10" s="233">
        <v>2628</v>
      </c>
      <c r="L10" s="234">
        <v>77707</v>
      </c>
      <c r="M10" s="233">
        <v>1155</v>
      </c>
      <c r="N10" s="234">
        <v>1658</v>
      </c>
      <c r="O10" s="233">
        <v>1406</v>
      </c>
      <c r="P10" s="234">
        <v>76986</v>
      </c>
      <c r="Q10" s="202">
        <v>2520</v>
      </c>
      <c r="R10" s="202">
        <v>3518</v>
      </c>
      <c r="S10" s="202">
        <v>2961</v>
      </c>
      <c r="T10" s="234">
        <v>346675</v>
      </c>
      <c r="U10" s="234">
        <v>4682</v>
      </c>
      <c r="V10" s="213">
        <v>6195</v>
      </c>
      <c r="W10" s="234">
        <v>5228</v>
      </c>
      <c r="X10" s="235">
        <v>59045</v>
      </c>
      <c r="Z10" s="213"/>
    </row>
    <row r="11" spans="2:26" x14ac:dyDescent="0.15">
      <c r="B11" s="200"/>
      <c r="C11" s="193">
        <v>20</v>
      </c>
      <c r="D11" s="203"/>
      <c r="E11" s="233">
        <v>2730</v>
      </c>
      <c r="F11" s="234">
        <v>3465</v>
      </c>
      <c r="G11" s="213">
        <v>3024</v>
      </c>
      <c r="H11" s="234">
        <v>57676</v>
      </c>
      <c r="I11" s="233">
        <v>1890</v>
      </c>
      <c r="J11" s="234">
        <v>2940</v>
      </c>
      <c r="K11" s="233">
        <v>2470</v>
      </c>
      <c r="L11" s="234">
        <v>68642</v>
      </c>
      <c r="M11" s="233">
        <v>1050</v>
      </c>
      <c r="N11" s="234">
        <v>1680</v>
      </c>
      <c r="O11" s="233">
        <v>1336</v>
      </c>
      <c r="P11" s="234">
        <v>113807</v>
      </c>
      <c r="Q11" s="202">
        <v>2468</v>
      </c>
      <c r="R11" s="202">
        <v>3051</v>
      </c>
      <c r="S11" s="202">
        <v>2836</v>
      </c>
      <c r="T11" s="234">
        <v>500506</v>
      </c>
      <c r="U11" s="234">
        <v>4515</v>
      </c>
      <c r="V11" s="213">
        <v>6090</v>
      </c>
      <c r="W11" s="234">
        <v>5180</v>
      </c>
      <c r="X11" s="235">
        <v>53116</v>
      </c>
      <c r="Z11" s="213"/>
    </row>
    <row r="12" spans="2:26" x14ac:dyDescent="0.15">
      <c r="B12" s="200"/>
      <c r="C12" s="193">
        <v>21</v>
      </c>
      <c r="D12" s="203"/>
      <c r="E12" s="233">
        <v>2573</v>
      </c>
      <c r="F12" s="234">
        <v>3360</v>
      </c>
      <c r="G12" s="213">
        <v>2962</v>
      </c>
      <c r="H12" s="234">
        <v>61416</v>
      </c>
      <c r="I12" s="233">
        <v>1785</v>
      </c>
      <c r="J12" s="234">
        <v>2730</v>
      </c>
      <c r="K12" s="233">
        <v>2321</v>
      </c>
      <c r="L12" s="234">
        <v>66313</v>
      </c>
      <c r="M12" s="233">
        <v>945</v>
      </c>
      <c r="N12" s="234">
        <v>1680</v>
      </c>
      <c r="O12" s="233">
        <v>1294</v>
      </c>
      <c r="P12" s="234">
        <v>100840</v>
      </c>
      <c r="Q12" s="233">
        <v>2405</v>
      </c>
      <c r="R12" s="234">
        <v>3380</v>
      </c>
      <c r="S12" s="233">
        <v>2765</v>
      </c>
      <c r="T12" s="234">
        <v>480077</v>
      </c>
      <c r="U12" s="234">
        <v>3675</v>
      </c>
      <c r="V12" s="213">
        <v>5670</v>
      </c>
      <c r="W12" s="234">
        <v>4474</v>
      </c>
      <c r="X12" s="235">
        <v>56167</v>
      </c>
      <c r="Z12" s="213"/>
    </row>
    <row r="13" spans="2:26" x14ac:dyDescent="0.15">
      <c r="B13" s="194"/>
      <c r="C13" s="198">
        <v>22</v>
      </c>
      <c r="D13" s="206"/>
      <c r="E13" s="236">
        <v>2625</v>
      </c>
      <c r="F13" s="236">
        <v>3203</v>
      </c>
      <c r="G13" s="236">
        <v>2909</v>
      </c>
      <c r="H13" s="236">
        <v>65459</v>
      </c>
      <c r="I13" s="236">
        <v>1995</v>
      </c>
      <c r="J13" s="236">
        <v>2835</v>
      </c>
      <c r="K13" s="236">
        <v>2375</v>
      </c>
      <c r="L13" s="236">
        <v>57738</v>
      </c>
      <c r="M13" s="236">
        <v>945</v>
      </c>
      <c r="N13" s="236">
        <v>1575</v>
      </c>
      <c r="O13" s="236">
        <v>1286</v>
      </c>
      <c r="P13" s="236">
        <v>106053</v>
      </c>
      <c r="Q13" s="236">
        <v>2310</v>
      </c>
      <c r="R13" s="236">
        <v>2783</v>
      </c>
      <c r="S13" s="236">
        <v>2586</v>
      </c>
      <c r="T13" s="236">
        <v>567129</v>
      </c>
      <c r="U13" s="236">
        <v>4200</v>
      </c>
      <c r="V13" s="236">
        <v>5880</v>
      </c>
      <c r="W13" s="236">
        <v>4763</v>
      </c>
      <c r="X13" s="237">
        <v>60385</v>
      </c>
      <c r="Z13" s="213"/>
    </row>
    <row r="14" spans="2:26" x14ac:dyDescent="0.15">
      <c r="B14" s="200" t="s">
        <v>116</v>
      </c>
      <c r="C14" s="193">
        <v>8</v>
      </c>
      <c r="D14" s="203" t="s">
        <v>134</v>
      </c>
      <c r="E14" s="233">
        <v>2671</v>
      </c>
      <c r="F14" s="234">
        <v>2940</v>
      </c>
      <c r="G14" s="213">
        <v>2774</v>
      </c>
      <c r="H14" s="234">
        <v>5685</v>
      </c>
      <c r="I14" s="233">
        <v>2100</v>
      </c>
      <c r="J14" s="234">
        <v>2310</v>
      </c>
      <c r="K14" s="233">
        <v>2240</v>
      </c>
      <c r="L14" s="234">
        <v>3853</v>
      </c>
      <c r="M14" s="233">
        <v>1260</v>
      </c>
      <c r="N14" s="234">
        <v>1365</v>
      </c>
      <c r="O14" s="233">
        <v>1301</v>
      </c>
      <c r="P14" s="234">
        <v>3806</v>
      </c>
      <c r="Q14" s="233">
        <v>2331</v>
      </c>
      <c r="R14" s="234">
        <v>2520</v>
      </c>
      <c r="S14" s="233">
        <v>2445</v>
      </c>
      <c r="T14" s="234">
        <v>40458</v>
      </c>
      <c r="U14" s="234">
        <v>4305</v>
      </c>
      <c r="V14" s="213">
        <v>4620</v>
      </c>
      <c r="W14" s="233">
        <v>4459</v>
      </c>
      <c r="X14" s="234">
        <v>4421</v>
      </c>
      <c r="Z14" s="213"/>
    </row>
    <row r="15" spans="2:26" x14ac:dyDescent="0.15">
      <c r="B15" s="200"/>
      <c r="C15" s="193">
        <v>9</v>
      </c>
      <c r="D15" s="203"/>
      <c r="E15" s="233">
        <v>2730</v>
      </c>
      <c r="F15" s="234">
        <v>2888</v>
      </c>
      <c r="G15" s="213">
        <v>2768</v>
      </c>
      <c r="H15" s="234">
        <v>6664</v>
      </c>
      <c r="I15" s="233">
        <v>2100</v>
      </c>
      <c r="J15" s="234">
        <v>2310</v>
      </c>
      <c r="K15" s="233">
        <v>2225</v>
      </c>
      <c r="L15" s="234">
        <v>5597</v>
      </c>
      <c r="M15" s="233">
        <v>1155</v>
      </c>
      <c r="N15" s="234">
        <v>1470</v>
      </c>
      <c r="O15" s="233">
        <v>1296</v>
      </c>
      <c r="P15" s="234">
        <v>6251</v>
      </c>
      <c r="Q15" s="233">
        <v>2390</v>
      </c>
      <c r="R15" s="234">
        <v>2520</v>
      </c>
      <c r="S15" s="233">
        <v>2450</v>
      </c>
      <c r="T15" s="234">
        <v>50714</v>
      </c>
      <c r="U15" s="234">
        <v>4305</v>
      </c>
      <c r="V15" s="213">
        <v>4620</v>
      </c>
      <c r="W15" s="233">
        <v>4453</v>
      </c>
      <c r="X15" s="234">
        <v>5285</v>
      </c>
      <c r="Z15" s="213"/>
    </row>
    <row r="16" spans="2:26" x14ac:dyDescent="0.15">
      <c r="B16" s="200"/>
      <c r="C16" s="193">
        <v>10</v>
      </c>
      <c r="D16" s="203"/>
      <c r="E16" s="234">
        <v>2835</v>
      </c>
      <c r="F16" s="234">
        <v>3045</v>
      </c>
      <c r="G16" s="234">
        <v>2970.1202479338845</v>
      </c>
      <c r="H16" s="234">
        <v>4315.3</v>
      </c>
      <c r="I16" s="234">
        <v>2100</v>
      </c>
      <c r="J16" s="234">
        <v>2415</v>
      </c>
      <c r="K16" s="234">
        <v>2277.4989738805975</v>
      </c>
      <c r="L16" s="234">
        <v>5245.8</v>
      </c>
      <c r="M16" s="234">
        <v>1155</v>
      </c>
      <c r="N16" s="234">
        <v>1470</v>
      </c>
      <c r="O16" s="234">
        <v>1297.9615384615383</v>
      </c>
      <c r="P16" s="234">
        <v>12223.1</v>
      </c>
      <c r="Q16" s="234">
        <v>2415</v>
      </c>
      <c r="R16" s="234">
        <v>2625</v>
      </c>
      <c r="S16" s="234">
        <v>2504.064454455648</v>
      </c>
      <c r="T16" s="234">
        <v>44561.3</v>
      </c>
      <c r="U16" s="234">
        <v>4410</v>
      </c>
      <c r="V16" s="234">
        <v>4725</v>
      </c>
      <c r="W16" s="234">
        <v>4587.5699419167486</v>
      </c>
      <c r="X16" s="234">
        <v>4992.3</v>
      </c>
      <c r="Z16" s="213"/>
    </row>
    <row r="17" spans="2:26" x14ac:dyDescent="0.15">
      <c r="B17" s="200"/>
      <c r="C17" s="193">
        <v>11</v>
      </c>
      <c r="D17" s="203"/>
      <c r="E17" s="234">
        <v>2835</v>
      </c>
      <c r="F17" s="234">
        <v>3069.15</v>
      </c>
      <c r="G17" s="234">
        <v>3009.7648717948714</v>
      </c>
      <c r="H17" s="234">
        <v>6186.8</v>
      </c>
      <c r="I17" s="234">
        <v>2205</v>
      </c>
      <c r="J17" s="234">
        <v>2625</v>
      </c>
      <c r="K17" s="234">
        <v>2416.7917094719537</v>
      </c>
      <c r="L17" s="234">
        <v>5847.8</v>
      </c>
      <c r="M17" s="234">
        <v>1155</v>
      </c>
      <c r="N17" s="234">
        <v>1420.65</v>
      </c>
      <c r="O17" s="234">
        <v>1306.3354275656388</v>
      </c>
      <c r="P17" s="234">
        <v>15178</v>
      </c>
      <c r="Q17" s="234">
        <v>2467.5</v>
      </c>
      <c r="R17" s="234">
        <v>2730</v>
      </c>
      <c r="S17" s="234">
        <v>2633.9914971386875</v>
      </c>
      <c r="T17" s="234">
        <v>52388.4</v>
      </c>
      <c r="U17" s="234">
        <v>4515</v>
      </c>
      <c r="V17" s="234">
        <v>5355</v>
      </c>
      <c r="W17" s="234">
        <v>4844.623564928992</v>
      </c>
      <c r="X17" s="235">
        <v>7053.7</v>
      </c>
      <c r="Z17" s="213"/>
    </row>
    <row r="18" spans="2:26" x14ac:dyDescent="0.15">
      <c r="B18" s="200"/>
      <c r="C18" s="193">
        <v>12</v>
      </c>
      <c r="D18" s="203"/>
      <c r="E18" s="234">
        <v>2730</v>
      </c>
      <c r="F18" s="234">
        <v>3150</v>
      </c>
      <c r="G18" s="234">
        <v>3027.0175512219198</v>
      </c>
      <c r="H18" s="234">
        <v>8579.7000000000007</v>
      </c>
      <c r="I18" s="234">
        <v>2205</v>
      </c>
      <c r="J18" s="234">
        <v>2625</v>
      </c>
      <c r="K18" s="234">
        <v>2423.5077634621744</v>
      </c>
      <c r="L18" s="234">
        <v>7266.8</v>
      </c>
      <c r="M18" s="234">
        <v>1155</v>
      </c>
      <c r="N18" s="234">
        <v>1420.65</v>
      </c>
      <c r="O18" s="234">
        <v>1311.8809720957181</v>
      </c>
      <c r="P18" s="234">
        <v>15018.5</v>
      </c>
      <c r="Q18" s="234">
        <v>2520</v>
      </c>
      <c r="R18" s="234">
        <v>2782.5</v>
      </c>
      <c r="S18" s="234">
        <v>2694.4899356457022</v>
      </c>
      <c r="T18" s="234">
        <v>62156.3</v>
      </c>
      <c r="U18" s="234">
        <v>4725</v>
      </c>
      <c r="V18" s="234">
        <v>5880</v>
      </c>
      <c r="W18" s="234">
        <v>5235.5414769853323</v>
      </c>
      <c r="X18" s="235">
        <v>7688.5</v>
      </c>
      <c r="Z18" s="213"/>
    </row>
    <row r="19" spans="2:26" x14ac:dyDescent="0.15">
      <c r="B19" s="200" t="s">
        <v>118</v>
      </c>
      <c r="C19" s="193">
        <v>1</v>
      </c>
      <c r="D19" s="203" t="s">
        <v>134</v>
      </c>
      <c r="E19" s="234">
        <v>2730</v>
      </c>
      <c r="F19" s="234">
        <v>3045</v>
      </c>
      <c r="G19" s="234">
        <v>2906.3268814878893</v>
      </c>
      <c r="H19" s="234">
        <v>5013.6000000000004</v>
      </c>
      <c r="I19" s="234">
        <v>2205</v>
      </c>
      <c r="J19" s="234">
        <v>2625</v>
      </c>
      <c r="K19" s="234">
        <v>2397.6283633509229</v>
      </c>
      <c r="L19" s="234">
        <v>7118.4</v>
      </c>
      <c r="M19" s="234">
        <v>1155</v>
      </c>
      <c r="N19" s="234">
        <v>1420.65</v>
      </c>
      <c r="O19" s="234">
        <v>1269.0831105134096</v>
      </c>
      <c r="P19" s="234">
        <v>10432.4</v>
      </c>
      <c r="Q19" s="234">
        <v>2415</v>
      </c>
      <c r="R19" s="234">
        <v>2793</v>
      </c>
      <c r="S19" s="234">
        <v>2620.9291481254495</v>
      </c>
      <c r="T19" s="234">
        <v>67677.8</v>
      </c>
      <c r="U19" s="234">
        <v>4725</v>
      </c>
      <c r="V19" s="234">
        <v>5040</v>
      </c>
      <c r="W19" s="234">
        <v>4880.8975409836075</v>
      </c>
      <c r="X19" s="235">
        <v>4058.2</v>
      </c>
      <c r="Z19" s="213"/>
    </row>
    <row r="20" spans="2:26" x14ac:dyDescent="0.15">
      <c r="B20" s="200"/>
      <c r="C20" s="193">
        <v>2</v>
      </c>
      <c r="D20" s="203"/>
      <c r="E20" s="234">
        <v>2625</v>
      </c>
      <c r="F20" s="234">
        <v>3097.5</v>
      </c>
      <c r="G20" s="234">
        <v>2944.0114174924602</v>
      </c>
      <c r="H20" s="234">
        <v>4827</v>
      </c>
      <c r="I20" s="234">
        <v>2100</v>
      </c>
      <c r="J20" s="234">
        <v>2695.35</v>
      </c>
      <c r="K20" s="234">
        <v>2415.3628557409238</v>
      </c>
      <c r="L20" s="234">
        <v>6041.6</v>
      </c>
      <c r="M20" s="234">
        <v>1155</v>
      </c>
      <c r="N20" s="234">
        <v>1417.5</v>
      </c>
      <c r="O20" s="234">
        <v>1258.6602654811845</v>
      </c>
      <c r="P20" s="234">
        <v>10461.5</v>
      </c>
      <c r="Q20" s="234">
        <v>2415</v>
      </c>
      <c r="R20" s="234">
        <v>2835</v>
      </c>
      <c r="S20" s="234">
        <v>2637.822122553313</v>
      </c>
      <c r="T20" s="234">
        <v>50476.800000000003</v>
      </c>
      <c r="U20" s="234">
        <v>4515</v>
      </c>
      <c r="V20" s="234">
        <v>5040</v>
      </c>
      <c r="W20" s="234">
        <v>4855.0059469350426</v>
      </c>
      <c r="X20" s="235">
        <v>2525.6</v>
      </c>
      <c r="Z20" s="213"/>
    </row>
    <row r="21" spans="2:26" x14ac:dyDescent="0.15">
      <c r="B21" s="200"/>
      <c r="C21" s="193">
        <v>3</v>
      </c>
      <c r="D21" s="203"/>
      <c r="E21" s="234">
        <v>2730</v>
      </c>
      <c r="F21" s="234">
        <v>3097.5</v>
      </c>
      <c r="G21" s="234">
        <v>2921.2334785078583</v>
      </c>
      <c r="H21" s="235">
        <v>5138.1000000000004</v>
      </c>
      <c r="I21" s="234">
        <v>2100</v>
      </c>
      <c r="J21" s="234">
        <v>2730</v>
      </c>
      <c r="K21" s="234">
        <v>2419.7678634180634</v>
      </c>
      <c r="L21" s="234">
        <v>4403</v>
      </c>
      <c r="M21" s="234">
        <v>1155</v>
      </c>
      <c r="N21" s="213">
        <v>1508.8500000000001</v>
      </c>
      <c r="O21" s="235">
        <v>1291.9032600992214</v>
      </c>
      <c r="P21" s="234">
        <v>7263.4</v>
      </c>
      <c r="Q21" s="234">
        <v>2415</v>
      </c>
      <c r="R21" s="234">
        <v>2940</v>
      </c>
      <c r="S21" s="234">
        <v>2664.4160995155789</v>
      </c>
      <c r="T21" s="234">
        <v>47281.9</v>
      </c>
      <c r="U21" s="234">
        <v>4515</v>
      </c>
      <c r="V21" s="234">
        <v>5040</v>
      </c>
      <c r="W21" s="234">
        <v>4806.3233148019463</v>
      </c>
      <c r="X21" s="235">
        <v>2859.5</v>
      </c>
      <c r="Z21" s="213"/>
    </row>
    <row r="22" spans="2:26" x14ac:dyDescent="0.15">
      <c r="B22" s="200"/>
      <c r="C22" s="193">
        <v>4</v>
      </c>
      <c r="D22" s="203"/>
      <c r="E22" s="234">
        <v>2730</v>
      </c>
      <c r="F22" s="234">
        <v>3097.5</v>
      </c>
      <c r="G22" s="234">
        <v>2930.4345385914376</v>
      </c>
      <c r="H22" s="234">
        <v>5870.9</v>
      </c>
      <c r="I22" s="234">
        <v>2100</v>
      </c>
      <c r="J22" s="234">
        <v>2730</v>
      </c>
      <c r="K22" s="234">
        <v>2424.6825630551461</v>
      </c>
      <c r="L22" s="234">
        <v>5701.5</v>
      </c>
      <c r="M22" s="234">
        <v>1155</v>
      </c>
      <c r="N22" s="234">
        <v>1508.8500000000001</v>
      </c>
      <c r="O22" s="234">
        <v>1297.2384315635659</v>
      </c>
      <c r="P22" s="234">
        <v>7737.8</v>
      </c>
      <c r="Q22" s="234">
        <v>2415</v>
      </c>
      <c r="R22" s="234">
        <v>2940</v>
      </c>
      <c r="S22" s="234">
        <v>2668.8359766645322</v>
      </c>
      <c r="T22" s="234">
        <v>60301.7</v>
      </c>
      <c r="U22" s="234">
        <v>4200</v>
      </c>
      <c r="V22" s="234">
        <v>4935</v>
      </c>
      <c r="W22" s="234">
        <v>4499.5379229871642</v>
      </c>
      <c r="X22" s="235">
        <v>3339.3</v>
      </c>
    </row>
    <row r="23" spans="2:26" x14ac:dyDescent="0.15">
      <c r="B23" s="200"/>
      <c r="C23" s="193">
        <v>5</v>
      </c>
      <c r="D23" s="203"/>
      <c r="E23" s="234">
        <v>2730</v>
      </c>
      <c r="F23" s="234">
        <v>3097.5</v>
      </c>
      <c r="G23" s="234">
        <v>2919.1055920478984</v>
      </c>
      <c r="H23" s="234">
        <v>5878</v>
      </c>
      <c r="I23" s="234">
        <v>2100</v>
      </c>
      <c r="J23" s="234">
        <v>2730</v>
      </c>
      <c r="K23" s="234">
        <v>2414.3857375004727</v>
      </c>
      <c r="L23" s="234">
        <v>5509.4</v>
      </c>
      <c r="M23" s="234">
        <v>1155</v>
      </c>
      <c r="N23" s="234">
        <v>1470</v>
      </c>
      <c r="O23" s="234">
        <v>1263.8342619297327</v>
      </c>
      <c r="P23" s="234">
        <v>8616.9</v>
      </c>
      <c r="Q23" s="234">
        <v>2415</v>
      </c>
      <c r="R23" s="234">
        <v>2919</v>
      </c>
      <c r="S23" s="234">
        <v>2664.1188110130356</v>
      </c>
      <c r="T23" s="234">
        <v>67094.399999999994</v>
      </c>
      <c r="U23" s="234">
        <v>4200</v>
      </c>
      <c r="V23" s="234">
        <v>4725</v>
      </c>
      <c r="W23" s="234">
        <v>4458.6929053523763</v>
      </c>
      <c r="X23" s="234">
        <v>3055.4</v>
      </c>
      <c r="Y23" s="213"/>
    </row>
    <row r="24" spans="2:26" x14ac:dyDescent="0.15">
      <c r="B24" s="200"/>
      <c r="C24" s="193">
        <v>6</v>
      </c>
      <c r="D24" s="203"/>
      <c r="E24" s="235">
        <v>2730</v>
      </c>
      <c r="F24" s="234">
        <v>3097.5</v>
      </c>
      <c r="G24" s="234">
        <v>2927.6398157196709</v>
      </c>
      <c r="H24" s="234">
        <v>5491.8</v>
      </c>
      <c r="I24" s="234">
        <v>2100</v>
      </c>
      <c r="J24" s="234">
        <v>2650.2000000000003</v>
      </c>
      <c r="K24" s="234">
        <v>2397.8756904069774</v>
      </c>
      <c r="L24" s="234">
        <v>4178.3999999999996</v>
      </c>
      <c r="M24" s="234">
        <v>1155</v>
      </c>
      <c r="N24" s="234">
        <v>1470</v>
      </c>
      <c r="O24" s="234">
        <v>1240.3886938202243</v>
      </c>
      <c r="P24" s="234">
        <v>4712.7</v>
      </c>
      <c r="Q24" s="234">
        <v>2415</v>
      </c>
      <c r="R24" s="234">
        <v>2940</v>
      </c>
      <c r="S24" s="234">
        <v>2725.9462186881738</v>
      </c>
      <c r="T24" s="234">
        <v>53768.9</v>
      </c>
      <c r="U24" s="234">
        <v>4200</v>
      </c>
      <c r="V24" s="234">
        <v>4725</v>
      </c>
      <c r="W24" s="234">
        <v>4477.748019636284</v>
      </c>
      <c r="X24" s="235">
        <v>2754.3</v>
      </c>
      <c r="Y24" s="213"/>
    </row>
    <row r="25" spans="2:26" x14ac:dyDescent="0.15">
      <c r="B25" s="200"/>
      <c r="C25" s="193">
        <v>7</v>
      </c>
      <c r="D25" s="203"/>
      <c r="E25" s="234">
        <v>2625</v>
      </c>
      <c r="F25" s="234">
        <v>3097.5</v>
      </c>
      <c r="G25" s="235">
        <v>2856.483970248782</v>
      </c>
      <c r="H25" s="234">
        <v>4977.7</v>
      </c>
      <c r="I25" s="234">
        <v>2100</v>
      </c>
      <c r="J25" s="234">
        <v>2625</v>
      </c>
      <c r="K25" s="234">
        <v>2373.1309880239528</v>
      </c>
      <c r="L25" s="234">
        <v>3618.3</v>
      </c>
      <c r="M25" s="234">
        <v>1155</v>
      </c>
      <c r="N25" s="234">
        <v>1470</v>
      </c>
      <c r="O25" s="234">
        <v>1244.119295406907</v>
      </c>
      <c r="P25" s="234">
        <v>6656.6</v>
      </c>
      <c r="Q25" s="234">
        <v>2205</v>
      </c>
      <c r="R25" s="234">
        <v>2940</v>
      </c>
      <c r="S25" s="234">
        <v>2641.87453776435</v>
      </c>
      <c r="T25" s="234">
        <v>51284.5</v>
      </c>
      <c r="U25" s="234">
        <v>4200</v>
      </c>
      <c r="V25" s="234">
        <v>4725</v>
      </c>
      <c r="W25" s="234">
        <v>4442.3429319371735</v>
      </c>
      <c r="X25" s="235">
        <v>3061.6</v>
      </c>
      <c r="Y25" s="213"/>
    </row>
    <row r="26" spans="2:26" x14ac:dyDescent="0.15">
      <c r="B26" s="194"/>
      <c r="C26" s="198">
        <v>8</v>
      </c>
      <c r="D26" s="206"/>
      <c r="E26" s="236">
        <v>2625</v>
      </c>
      <c r="F26" s="236">
        <v>3045</v>
      </c>
      <c r="G26" s="236">
        <v>2813.9872958257724</v>
      </c>
      <c r="H26" s="236">
        <v>4793.3999999999996</v>
      </c>
      <c r="I26" s="236">
        <v>2100</v>
      </c>
      <c r="J26" s="236">
        <v>2625</v>
      </c>
      <c r="K26" s="236">
        <v>2406.643147684606</v>
      </c>
      <c r="L26" s="236">
        <v>3659</v>
      </c>
      <c r="M26" s="236">
        <v>1155</v>
      </c>
      <c r="N26" s="236">
        <v>1470</v>
      </c>
      <c r="O26" s="236">
        <v>1242.5489858543517</v>
      </c>
      <c r="P26" s="236">
        <v>4612.8</v>
      </c>
      <c r="Q26" s="236">
        <v>2205</v>
      </c>
      <c r="R26" s="236">
        <v>2940</v>
      </c>
      <c r="S26" s="236">
        <v>2638.656518550556</v>
      </c>
      <c r="T26" s="236">
        <v>41945.599999999999</v>
      </c>
      <c r="U26" s="236">
        <v>4410</v>
      </c>
      <c r="V26" s="236">
        <v>5040</v>
      </c>
      <c r="W26" s="236">
        <v>4725.6238585134661</v>
      </c>
      <c r="X26" s="237">
        <v>4138.8999999999996</v>
      </c>
      <c r="Y26" s="213"/>
    </row>
    <row r="27" spans="2:26" x14ac:dyDescent="0.15">
      <c r="B27" s="200"/>
      <c r="C27" s="196" t="s">
        <v>104</v>
      </c>
      <c r="D27" s="208"/>
      <c r="E27" s="664" t="s">
        <v>135</v>
      </c>
      <c r="F27" s="665"/>
      <c r="G27" s="665"/>
      <c r="H27" s="666"/>
      <c r="I27" s="222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</row>
    <row r="28" spans="2:26" x14ac:dyDescent="0.15">
      <c r="B28" s="188" t="s">
        <v>110</v>
      </c>
      <c r="C28" s="189"/>
      <c r="D28" s="190"/>
      <c r="E28" s="222" t="s">
        <v>111</v>
      </c>
      <c r="F28" s="223" t="s">
        <v>112</v>
      </c>
      <c r="G28" s="224" t="s">
        <v>113</v>
      </c>
      <c r="H28" s="223" t="s">
        <v>114</v>
      </c>
      <c r="I28" s="222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</row>
    <row r="29" spans="2:26" x14ac:dyDescent="0.15">
      <c r="B29" s="194"/>
      <c r="C29" s="195"/>
      <c r="D29" s="195"/>
      <c r="E29" s="229"/>
      <c r="F29" s="230"/>
      <c r="G29" s="231" t="s">
        <v>115</v>
      </c>
      <c r="H29" s="230"/>
      <c r="I29" s="222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</row>
    <row r="30" spans="2:26" x14ac:dyDescent="0.15">
      <c r="B30" s="184" t="s">
        <v>70</v>
      </c>
      <c r="C30" s="193">
        <v>18</v>
      </c>
      <c r="D30" s="199" t="s">
        <v>71</v>
      </c>
      <c r="E30" s="233">
        <v>6510</v>
      </c>
      <c r="F30" s="234">
        <v>7770</v>
      </c>
      <c r="G30" s="213">
        <v>7137</v>
      </c>
      <c r="H30" s="234">
        <v>87634</v>
      </c>
      <c r="I30" s="222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</row>
    <row r="31" spans="2:26" x14ac:dyDescent="0.15">
      <c r="B31" s="200"/>
      <c r="C31" s="193">
        <v>19</v>
      </c>
      <c r="D31" s="203"/>
      <c r="E31" s="233">
        <v>6350</v>
      </c>
      <c r="F31" s="234">
        <v>7560</v>
      </c>
      <c r="G31" s="213">
        <v>6937</v>
      </c>
      <c r="H31" s="234">
        <v>90486</v>
      </c>
      <c r="I31" s="23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</row>
    <row r="32" spans="2:26" x14ac:dyDescent="0.15">
      <c r="B32" s="200"/>
      <c r="C32" s="193">
        <v>20</v>
      </c>
      <c r="D32" s="203"/>
      <c r="E32" s="233">
        <v>6090</v>
      </c>
      <c r="F32" s="234">
        <v>7350</v>
      </c>
      <c r="G32" s="213">
        <v>6736</v>
      </c>
      <c r="H32" s="234">
        <v>89259</v>
      </c>
      <c r="I32" s="23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</row>
    <row r="33" spans="2:24" x14ac:dyDescent="0.15">
      <c r="B33" s="200"/>
      <c r="C33" s="193">
        <v>21</v>
      </c>
      <c r="D33" s="203"/>
      <c r="E33" s="233">
        <v>5250</v>
      </c>
      <c r="F33" s="234">
        <v>7140</v>
      </c>
      <c r="G33" s="213">
        <v>6231</v>
      </c>
      <c r="H33" s="234">
        <v>87571</v>
      </c>
      <c r="I33" s="23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</row>
    <row r="34" spans="2:24" x14ac:dyDescent="0.15">
      <c r="B34" s="194"/>
      <c r="C34" s="198">
        <v>22</v>
      </c>
      <c r="D34" s="206"/>
      <c r="E34" s="236">
        <v>5250</v>
      </c>
      <c r="F34" s="236">
        <v>6825</v>
      </c>
      <c r="G34" s="236">
        <v>5781</v>
      </c>
      <c r="H34" s="237">
        <v>118948</v>
      </c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</row>
    <row r="35" spans="2:24" x14ac:dyDescent="0.15">
      <c r="B35" s="200" t="s">
        <v>116</v>
      </c>
      <c r="C35" s="193">
        <v>8</v>
      </c>
      <c r="D35" s="203" t="s">
        <v>134</v>
      </c>
      <c r="E35" s="233">
        <v>5358</v>
      </c>
      <c r="F35" s="234">
        <v>5670</v>
      </c>
      <c r="G35" s="213">
        <v>5498</v>
      </c>
      <c r="H35" s="234">
        <v>8325</v>
      </c>
      <c r="I35" s="23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</row>
    <row r="36" spans="2:24" x14ac:dyDescent="0.15">
      <c r="B36" s="200"/>
      <c r="C36" s="193">
        <v>9</v>
      </c>
      <c r="D36" s="203"/>
      <c r="E36" s="233">
        <v>5355</v>
      </c>
      <c r="F36" s="234">
        <v>5603</v>
      </c>
      <c r="G36" s="213">
        <v>5501</v>
      </c>
      <c r="H36" s="234">
        <v>10704</v>
      </c>
      <c r="I36" s="23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</row>
    <row r="37" spans="2:24" x14ac:dyDescent="0.15">
      <c r="B37" s="200"/>
      <c r="C37" s="193">
        <v>10</v>
      </c>
      <c r="D37" s="203"/>
      <c r="E37" s="234">
        <v>5670</v>
      </c>
      <c r="F37" s="234">
        <v>6090</v>
      </c>
      <c r="G37" s="235">
        <v>5850.6310612991774</v>
      </c>
      <c r="H37" s="234">
        <v>10933.6</v>
      </c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</row>
    <row r="38" spans="2:24" x14ac:dyDescent="0.15">
      <c r="B38" s="200"/>
      <c r="C38" s="193">
        <v>11</v>
      </c>
      <c r="D38" s="203"/>
      <c r="E38" s="234">
        <v>5775</v>
      </c>
      <c r="F38" s="234">
        <v>6615</v>
      </c>
      <c r="G38" s="234">
        <v>6180.3404710920777</v>
      </c>
      <c r="H38" s="235">
        <v>11775.9</v>
      </c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</row>
    <row r="39" spans="2:24" x14ac:dyDescent="0.15">
      <c r="B39" s="200"/>
      <c r="C39" s="193">
        <v>12</v>
      </c>
      <c r="D39" s="203"/>
      <c r="E39" s="234">
        <v>5775</v>
      </c>
      <c r="F39" s="234">
        <v>6615</v>
      </c>
      <c r="G39" s="234">
        <v>6177.3044469783363</v>
      </c>
      <c r="H39" s="234">
        <v>15540.3</v>
      </c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</row>
    <row r="40" spans="2:24" x14ac:dyDescent="0.15">
      <c r="B40" s="200" t="s">
        <v>118</v>
      </c>
      <c r="C40" s="193">
        <v>1</v>
      </c>
      <c r="D40" s="203" t="s">
        <v>134</v>
      </c>
      <c r="E40" s="234">
        <v>5775</v>
      </c>
      <c r="F40" s="234">
        <v>6300</v>
      </c>
      <c r="G40" s="234">
        <v>6066.4417477809693</v>
      </c>
      <c r="H40" s="235">
        <v>8825.6</v>
      </c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</row>
    <row r="41" spans="2:24" x14ac:dyDescent="0.15">
      <c r="B41" s="200"/>
      <c r="C41" s="193">
        <v>2</v>
      </c>
      <c r="D41" s="203"/>
      <c r="E41" s="235">
        <v>5775</v>
      </c>
      <c r="F41" s="234">
        <v>6300</v>
      </c>
      <c r="G41" s="234">
        <v>6026.1246130030959</v>
      </c>
      <c r="H41" s="235">
        <v>4827.5</v>
      </c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</row>
    <row r="42" spans="2:24" x14ac:dyDescent="0.15">
      <c r="B42" s="200"/>
      <c r="C42" s="193">
        <v>3</v>
      </c>
      <c r="D42" s="203"/>
      <c r="E42" s="234">
        <v>5565</v>
      </c>
      <c r="F42" s="234">
        <v>6397.6500000000005</v>
      </c>
      <c r="G42" s="234">
        <v>5968.2372484998232</v>
      </c>
      <c r="H42" s="235">
        <v>7202.5</v>
      </c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</row>
    <row r="43" spans="2:24" x14ac:dyDescent="0.15">
      <c r="B43" s="200"/>
      <c r="C43" s="193">
        <v>4</v>
      </c>
      <c r="D43" s="203"/>
      <c r="E43" s="235">
        <v>5565</v>
      </c>
      <c r="F43" s="234">
        <v>6300</v>
      </c>
      <c r="G43" s="234">
        <v>5771.4924771628175</v>
      </c>
      <c r="H43" s="235">
        <v>7728.3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</row>
    <row r="44" spans="2:24" x14ac:dyDescent="0.15">
      <c r="B44" s="200"/>
      <c r="C44" s="193">
        <v>5</v>
      </c>
      <c r="D44" s="203"/>
      <c r="E44" s="234">
        <v>5460</v>
      </c>
      <c r="F44" s="234">
        <v>6090</v>
      </c>
      <c r="G44" s="234">
        <v>5652.7646381450541</v>
      </c>
      <c r="H44" s="235">
        <v>7329.2</v>
      </c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</row>
    <row r="45" spans="2:24" x14ac:dyDescent="0.15">
      <c r="B45" s="200"/>
      <c r="C45" s="193">
        <v>6</v>
      </c>
      <c r="D45" s="203"/>
      <c r="E45" s="234">
        <v>5460</v>
      </c>
      <c r="F45" s="234">
        <v>6090</v>
      </c>
      <c r="G45" s="234">
        <v>5668.5950226244349</v>
      </c>
      <c r="H45" s="235">
        <v>9468.2999999999993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</row>
    <row r="46" spans="2:24" x14ac:dyDescent="0.15">
      <c r="B46" s="200"/>
      <c r="C46" s="193">
        <v>7</v>
      </c>
      <c r="D46" s="203"/>
      <c r="E46" s="235">
        <v>5250</v>
      </c>
      <c r="F46" s="234">
        <v>6090</v>
      </c>
      <c r="G46" s="234">
        <v>5580.5660303347277</v>
      </c>
      <c r="H46" s="234">
        <v>6833.1</v>
      </c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</row>
    <row r="47" spans="2:24" x14ac:dyDescent="0.15">
      <c r="B47" s="194"/>
      <c r="C47" s="198">
        <v>8</v>
      </c>
      <c r="D47" s="206"/>
      <c r="E47" s="236">
        <v>5250</v>
      </c>
      <c r="F47" s="236">
        <v>6300</v>
      </c>
      <c r="G47" s="236">
        <v>5676.2201652892581</v>
      </c>
      <c r="H47" s="237">
        <v>7643.9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</row>
  </sheetData>
  <mergeCells count="6">
    <mergeCell ref="E6:H6"/>
    <mergeCell ref="I6:L6"/>
    <mergeCell ref="M6:P6"/>
    <mergeCell ref="Q6:T6"/>
    <mergeCell ref="U6:X6"/>
    <mergeCell ref="E27:H27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625" style="212" customWidth="1"/>
    <col min="3" max="3" width="2.875" style="212" customWidth="1"/>
    <col min="4" max="4" width="5.625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8.125" style="212" customWidth="1"/>
    <col min="25" max="16384" width="7.5" style="212"/>
  </cols>
  <sheetData>
    <row r="3" spans="2:26" x14ac:dyDescent="0.15">
      <c r="B3" s="212" t="s">
        <v>136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Z5" s="213"/>
    </row>
    <row r="6" spans="2:26" x14ac:dyDescent="0.15">
      <c r="B6" s="216"/>
      <c r="C6" s="217" t="s">
        <v>104</v>
      </c>
      <c r="D6" s="218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8" t="s">
        <v>140</v>
      </c>
      <c r="R6" s="239"/>
      <c r="S6" s="239"/>
      <c r="T6" s="240"/>
      <c r="U6" s="238" t="s">
        <v>141</v>
      </c>
      <c r="V6" s="239"/>
      <c r="W6" s="239"/>
      <c r="X6" s="240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184" t="s">
        <v>70</v>
      </c>
      <c r="C9" s="193">
        <v>18</v>
      </c>
      <c r="D9" s="199" t="s">
        <v>71</v>
      </c>
      <c r="E9" s="233">
        <v>2940</v>
      </c>
      <c r="F9" s="234">
        <v>4515</v>
      </c>
      <c r="G9" s="213">
        <v>3532</v>
      </c>
      <c r="H9" s="234">
        <v>525293</v>
      </c>
      <c r="I9" s="233">
        <v>2310</v>
      </c>
      <c r="J9" s="234">
        <v>3150</v>
      </c>
      <c r="K9" s="213">
        <v>2736</v>
      </c>
      <c r="L9" s="234">
        <v>709903</v>
      </c>
      <c r="M9" s="233">
        <v>1890</v>
      </c>
      <c r="N9" s="234">
        <v>2468</v>
      </c>
      <c r="O9" s="213">
        <v>2124</v>
      </c>
      <c r="P9" s="234">
        <v>371960</v>
      </c>
      <c r="Q9" s="233">
        <v>2415</v>
      </c>
      <c r="R9" s="234">
        <v>3438</v>
      </c>
      <c r="S9" s="213">
        <v>2931</v>
      </c>
      <c r="T9" s="234">
        <v>205007</v>
      </c>
      <c r="U9" s="233">
        <v>5880</v>
      </c>
      <c r="V9" s="234">
        <v>7560</v>
      </c>
      <c r="W9" s="213">
        <v>6659</v>
      </c>
      <c r="X9" s="234">
        <v>153526</v>
      </c>
      <c r="Z9" s="213"/>
    </row>
    <row r="10" spans="2:26" ht="14.1" customHeight="1" x14ac:dyDescent="0.15">
      <c r="B10" s="200"/>
      <c r="C10" s="193">
        <v>19</v>
      </c>
      <c r="D10" s="203"/>
      <c r="E10" s="233">
        <v>2783</v>
      </c>
      <c r="F10" s="234">
        <v>4305</v>
      </c>
      <c r="G10" s="213">
        <v>3242</v>
      </c>
      <c r="H10" s="234">
        <v>604945</v>
      </c>
      <c r="I10" s="233">
        <v>2205</v>
      </c>
      <c r="J10" s="234">
        <v>3150</v>
      </c>
      <c r="K10" s="213">
        <v>2683</v>
      </c>
      <c r="L10" s="234">
        <v>764830</v>
      </c>
      <c r="M10" s="233">
        <v>1680</v>
      </c>
      <c r="N10" s="234">
        <v>2363</v>
      </c>
      <c r="O10" s="213">
        <v>2017</v>
      </c>
      <c r="P10" s="234">
        <v>363131</v>
      </c>
      <c r="Q10" s="233">
        <v>2048</v>
      </c>
      <c r="R10" s="234">
        <v>3203</v>
      </c>
      <c r="S10" s="213">
        <v>2711</v>
      </c>
      <c r="T10" s="234">
        <v>190152</v>
      </c>
      <c r="U10" s="233">
        <v>5880</v>
      </c>
      <c r="V10" s="234">
        <v>7245</v>
      </c>
      <c r="W10" s="213">
        <v>6438</v>
      </c>
      <c r="X10" s="234">
        <v>188273</v>
      </c>
      <c r="Z10" s="213"/>
    </row>
    <row r="11" spans="2:26" ht="14.1" customHeight="1" x14ac:dyDescent="0.15">
      <c r="B11" s="200"/>
      <c r="C11" s="193">
        <v>20</v>
      </c>
      <c r="D11" s="203"/>
      <c r="E11" s="233">
        <v>1995</v>
      </c>
      <c r="F11" s="234">
        <v>3885</v>
      </c>
      <c r="G11" s="213">
        <v>2858</v>
      </c>
      <c r="H11" s="234">
        <v>667583</v>
      </c>
      <c r="I11" s="233">
        <v>1733</v>
      </c>
      <c r="J11" s="234">
        <v>3150</v>
      </c>
      <c r="K11" s="213">
        <v>2415</v>
      </c>
      <c r="L11" s="234">
        <v>852990</v>
      </c>
      <c r="M11" s="233">
        <v>1365</v>
      </c>
      <c r="N11" s="234">
        <v>2121</v>
      </c>
      <c r="O11" s="213">
        <v>1883</v>
      </c>
      <c r="P11" s="234">
        <v>353986</v>
      </c>
      <c r="Q11" s="233">
        <v>1890</v>
      </c>
      <c r="R11" s="234">
        <v>3045</v>
      </c>
      <c r="S11" s="213">
        <v>2341</v>
      </c>
      <c r="T11" s="234">
        <v>164041</v>
      </c>
      <c r="U11" s="233">
        <v>5565</v>
      </c>
      <c r="V11" s="234">
        <v>7035</v>
      </c>
      <c r="W11" s="213">
        <v>6184</v>
      </c>
      <c r="X11" s="234">
        <v>201844</v>
      </c>
      <c r="Z11" s="213"/>
    </row>
    <row r="12" spans="2:26" ht="14.1" customHeight="1" x14ac:dyDescent="0.15">
      <c r="B12" s="200"/>
      <c r="C12" s="193">
        <v>21</v>
      </c>
      <c r="D12" s="203"/>
      <c r="E12" s="233">
        <v>1995</v>
      </c>
      <c r="F12" s="234">
        <v>3990</v>
      </c>
      <c r="G12" s="213">
        <v>2812</v>
      </c>
      <c r="H12" s="234">
        <v>943734</v>
      </c>
      <c r="I12" s="233">
        <v>1575</v>
      </c>
      <c r="J12" s="234">
        <v>3045</v>
      </c>
      <c r="K12" s="213">
        <v>2349</v>
      </c>
      <c r="L12" s="234">
        <v>1025415</v>
      </c>
      <c r="M12" s="233">
        <v>1260</v>
      </c>
      <c r="N12" s="234">
        <v>2100</v>
      </c>
      <c r="O12" s="213">
        <v>1733</v>
      </c>
      <c r="P12" s="234">
        <v>453782</v>
      </c>
      <c r="Q12" s="233">
        <v>1680</v>
      </c>
      <c r="R12" s="234">
        <v>2835</v>
      </c>
      <c r="S12" s="213">
        <v>2336</v>
      </c>
      <c r="T12" s="234">
        <v>151526</v>
      </c>
      <c r="U12" s="233">
        <v>4725</v>
      </c>
      <c r="V12" s="234">
        <v>6615</v>
      </c>
      <c r="W12" s="213">
        <v>5675</v>
      </c>
      <c r="X12" s="234">
        <v>235159</v>
      </c>
      <c r="Z12" s="213"/>
    </row>
    <row r="13" spans="2:26" ht="14.1" customHeight="1" x14ac:dyDescent="0.15">
      <c r="B13" s="194"/>
      <c r="C13" s="198">
        <v>22</v>
      </c>
      <c r="D13" s="206"/>
      <c r="E13" s="236">
        <v>2100</v>
      </c>
      <c r="F13" s="236">
        <v>3990</v>
      </c>
      <c r="G13" s="236">
        <v>2798</v>
      </c>
      <c r="H13" s="236">
        <v>943244</v>
      </c>
      <c r="I13" s="236">
        <v>1680</v>
      </c>
      <c r="J13" s="236">
        <v>2940</v>
      </c>
      <c r="K13" s="236">
        <v>2300</v>
      </c>
      <c r="L13" s="236">
        <v>958985</v>
      </c>
      <c r="M13" s="236">
        <v>1260</v>
      </c>
      <c r="N13" s="236">
        <v>2310</v>
      </c>
      <c r="O13" s="236">
        <v>1716</v>
      </c>
      <c r="P13" s="236">
        <v>341592</v>
      </c>
      <c r="Q13" s="236">
        <v>1890</v>
      </c>
      <c r="R13" s="236">
        <v>3150</v>
      </c>
      <c r="S13" s="236">
        <v>2331</v>
      </c>
      <c r="T13" s="236">
        <v>153082</v>
      </c>
      <c r="U13" s="236">
        <v>4725</v>
      </c>
      <c r="V13" s="236">
        <v>6510</v>
      </c>
      <c r="W13" s="236">
        <v>5576</v>
      </c>
      <c r="X13" s="237">
        <v>240381</v>
      </c>
      <c r="Z13" s="213"/>
    </row>
    <row r="14" spans="2:26" ht="14.1" customHeight="1" x14ac:dyDescent="0.15">
      <c r="B14" s="200" t="s">
        <v>116</v>
      </c>
      <c r="C14" s="193">
        <v>8</v>
      </c>
      <c r="D14" s="203" t="s">
        <v>134</v>
      </c>
      <c r="E14" s="233">
        <v>2205</v>
      </c>
      <c r="F14" s="234">
        <v>2730</v>
      </c>
      <c r="G14" s="213">
        <v>2494</v>
      </c>
      <c r="H14" s="234">
        <v>73087</v>
      </c>
      <c r="I14" s="233">
        <v>1680</v>
      </c>
      <c r="J14" s="234">
        <v>2520</v>
      </c>
      <c r="K14" s="213">
        <v>2105</v>
      </c>
      <c r="L14" s="234">
        <v>62829</v>
      </c>
      <c r="M14" s="233">
        <v>1365</v>
      </c>
      <c r="N14" s="234">
        <v>1995</v>
      </c>
      <c r="O14" s="213">
        <v>1723</v>
      </c>
      <c r="P14" s="234">
        <v>28586</v>
      </c>
      <c r="Q14" s="233">
        <v>1890</v>
      </c>
      <c r="R14" s="234">
        <v>2573</v>
      </c>
      <c r="S14" s="213">
        <v>2190</v>
      </c>
      <c r="T14" s="234">
        <v>7854</v>
      </c>
      <c r="U14" s="233">
        <v>4725</v>
      </c>
      <c r="V14" s="234">
        <v>6300</v>
      </c>
      <c r="W14" s="213">
        <v>5532</v>
      </c>
      <c r="X14" s="234">
        <v>16474</v>
      </c>
      <c r="Z14" s="213"/>
    </row>
    <row r="15" spans="2:26" ht="14.1" customHeight="1" x14ac:dyDescent="0.15">
      <c r="B15" s="200"/>
      <c r="C15" s="193">
        <v>9</v>
      </c>
      <c r="D15" s="203"/>
      <c r="E15" s="234">
        <v>2100</v>
      </c>
      <c r="F15" s="234">
        <v>3045</v>
      </c>
      <c r="G15" s="234">
        <v>2606.8332433239893</v>
      </c>
      <c r="H15" s="234">
        <v>80165.399999999994</v>
      </c>
      <c r="I15" s="234">
        <v>1785</v>
      </c>
      <c r="J15" s="234">
        <v>2625</v>
      </c>
      <c r="K15" s="234">
        <v>2227.9326286635255</v>
      </c>
      <c r="L15" s="234">
        <v>101808</v>
      </c>
      <c r="M15" s="234">
        <v>1260</v>
      </c>
      <c r="N15" s="234">
        <v>1995</v>
      </c>
      <c r="O15" s="234">
        <v>1695.1903289076645</v>
      </c>
      <c r="P15" s="234">
        <v>31980.6</v>
      </c>
      <c r="Q15" s="234">
        <v>1995</v>
      </c>
      <c r="R15" s="234">
        <v>2520</v>
      </c>
      <c r="S15" s="234">
        <v>2289.7040557023784</v>
      </c>
      <c r="T15" s="234">
        <v>8542.9</v>
      </c>
      <c r="U15" s="234">
        <v>4725</v>
      </c>
      <c r="V15" s="234">
        <v>6510</v>
      </c>
      <c r="W15" s="234">
        <v>5678.3472647007902</v>
      </c>
      <c r="X15" s="234">
        <v>28063.9</v>
      </c>
      <c r="Z15" s="213"/>
    </row>
    <row r="16" spans="2:26" ht="14.1" customHeight="1" x14ac:dyDescent="0.15">
      <c r="B16" s="200"/>
      <c r="C16" s="193">
        <v>10</v>
      </c>
      <c r="D16" s="203"/>
      <c r="E16" s="233">
        <v>2310</v>
      </c>
      <c r="F16" s="234">
        <v>3255</v>
      </c>
      <c r="G16" s="213">
        <v>2755.7843355274849</v>
      </c>
      <c r="H16" s="234">
        <v>71943.900000000009</v>
      </c>
      <c r="I16" s="233">
        <v>1890</v>
      </c>
      <c r="J16" s="234">
        <v>2625</v>
      </c>
      <c r="K16" s="213">
        <v>2281.1629159880354</v>
      </c>
      <c r="L16" s="234">
        <v>82463.8</v>
      </c>
      <c r="M16" s="233">
        <v>1365</v>
      </c>
      <c r="N16" s="234">
        <v>1995</v>
      </c>
      <c r="O16" s="213">
        <v>1661.4778324757935</v>
      </c>
      <c r="P16" s="234">
        <v>22940.5</v>
      </c>
      <c r="Q16" s="233">
        <v>1890</v>
      </c>
      <c r="R16" s="234">
        <v>2625</v>
      </c>
      <c r="S16" s="213">
        <v>2303.0967100132111</v>
      </c>
      <c r="T16" s="234">
        <v>11287.800000000001</v>
      </c>
      <c r="U16" s="233">
        <v>5040</v>
      </c>
      <c r="V16" s="234">
        <v>6300</v>
      </c>
      <c r="W16" s="213">
        <v>5709.5055818280489</v>
      </c>
      <c r="X16" s="234">
        <v>19944.3</v>
      </c>
    </row>
    <row r="17" spans="2:24" ht="14.1" customHeight="1" x14ac:dyDescent="0.15">
      <c r="B17" s="200"/>
      <c r="C17" s="193">
        <v>11</v>
      </c>
      <c r="D17" s="203"/>
      <c r="E17" s="234">
        <v>2520</v>
      </c>
      <c r="F17" s="234">
        <v>3360</v>
      </c>
      <c r="G17" s="234">
        <v>2901.1385167834933</v>
      </c>
      <c r="H17" s="234">
        <v>65818.2</v>
      </c>
      <c r="I17" s="234">
        <v>1995</v>
      </c>
      <c r="J17" s="234">
        <v>2730.42</v>
      </c>
      <c r="K17" s="234">
        <v>2382.7480977627356</v>
      </c>
      <c r="L17" s="234">
        <v>75574.600000000006</v>
      </c>
      <c r="M17" s="234">
        <v>1365</v>
      </c>
      <c r="N17" s="234">
        <v>1890</v>
      </c>
      <c r="O17" s="234">
        <v>1591.4841148707353</v>
      </c>
      <c r="P17" s="234">
        <v>29311.1</v>
      </c>
      <c r="Q17" s="234">
        <v>1995</v>
      </c>
      <c r="R17" s="234">
        <v>2835</v>
      </c>
      <c r="S17" s="234">
        <v>2384.248387845048</v>
      </c>
      <c r="T17" s="234">
        <v>12243.3</v>
      </c>
      <c r="U17" s="234">
        <v>5040</v>
      </c>
      <c r="V17" s="234">
        <v>6510</v>
      </c>
      <c r="W17" s="234">
        <v>5780.8396521766363</v>
      </c>
      <c r="X17" s="234">
        <v>18729.599999999999</v>
      </c>
    </row>
    <row r="18" spans="2:24" ht="14.1" customHeight="1" x14ac:dyDescent="0.15">
      <c r="B18" s="200"/>
      <c r="C18" s="193">
        <v>12</v>
      </c>
      <c r="D18" s="203"/>
      <c r="E18" s="234">
        <v>2730</v>
      </c>
      <c r="F18" s="234">
        <v>3990</v>
      </c>
      <c r="G18" s="234">
        <v>3352.746041552919</v>
      </c>
      <c r="H18" s="234">
        <v>106236</v>
      </c>
      <c r="I18" s="234">
        <v>2100</v>
      </c>
      <c r="J18" s="234">
        <v>2835</v>
      </c>
      <c r="K18" s="234">
        <v>2521.300556355613</v>
      </c>
      <c r="L18" s="234">
        <v>100440</v>
      </c>
      <c r="M18" s="234">
        <v>1470</v>
      </c>
      <c r="N18" s="234">
        <v>1785</v>
      </c>
      <c r="O18" s="234">
        <v>1596.5976658476661</v>
      </c>
      <c r="P18" s="234">
        <v>33630</v>
      </c>
      <c r="Q18" s="234">
        <v>2100</v>
      </c>
      <c r="R18" s="234">
        <v>3150</v>
      </c>
      <c r="S18" s="234">
        <v>2549.0244312787668</v>
      </c>
      <c r="T18" s="234">
        <v>27426</v>
      </c>
      <c r="U18" s="234">
        <v>5250</v>
      </c>
      <c r="V18" s="234">
        <v>6510</v>
      </c>
      <c r="W18" s="234">
        <v>5817.674816880548</v>
      </c>
      <c r="X18" s="235">
        <v>23632</v>
      </c>
    </row>
    <row r="19" spans="2:24" ht="14.1" customHeight="1" x14ac:dyDescent="0.15">
      <c r="B19" s="200" t="s">
        <v>118</v>
      </c>
      <c r="C19" s="193">
        <v>1</v>
      </c>
      <c r="D19" s="203" t="s">
        <v>134</v>
      </c>
      <c r="E19" s="234">
        <v>2415</v>
      </c>
      <c r="F19" s="234">
        <v>3990</v>
      </c>
      <c r="G19" s="234">
        <v>3189.7329979213473</v>
      </c>
      <c r="H19" s="234">
        <v>91928</v>
      </c>
      <c r="I19" s="234">
        <v>1890</v>
      </c>
      <c r="J19" s="234">
        <v>2835</v>
      </c>
      <c r="K19" s="234">
        <v>2406.6820236707217</v>
      </c>
      <c r="L19" s="234">
        <v>88733</v>
      </c>
      <c r="M19" s="234">
        <v>1417.5</v>
      </c>
      <c r="N19" s="234">
        <v>1890</v>
      </c>
      <c r="O19" s="234">
        <v>1664.5073144687667</v>
      </c>
      <c r="P19" s="234">
        <v>24391</v>
      </c>
      <c r="Q19" s="234">
        <v>2100</v>
      </c>
      <c r="R19" s="234">
        <v>2572.5</v>
      </c>
      <c r="S19" s="234">
        <v>2495.8899521531102</v>
      </c>
      <c r="T19" s="234">
        <v>16676</v>
      </c>
      <c r="U19" s="234">
        <v>4725</v>
      </c>
      <c r="V19" s="234">
        <v>6510</v>
      </c>
      <c r="W19" s="234">
        <v>5628.1143610013196</v>
      </c>
      <c r="X19" s="234">
        <v>9869</v>
      </c>
    </row>
    <row r="20" spans="2:24" ht="14.1" customHeight="1" x14ac:dyDescent="0.15">
      <c r="B20" s="200"/>
      <c r="C20" s="193">
        <v>2</v>
      </c>
      <c r="D20" s="203"/>
      <c r="E20" s="235">
        <v>2415</v>
      </c>
      <c r="F20" s="234">
        <v>3255</v>
      </c>
      <c r="G20" s="234">
        <v>2806.4881228799886</v>
      </c>
      <c r="H20" s="234">
        <v>54759.399999999994</v>
      </c>
      <c r="I20" s="234">
        <v>1890</v>
      </c>
      <c r="J20" s="234">
        <v>2730</v>
      </c>
      <c r="K20" s="234">
        <v>2372.6539011899386</v>
      </c>
      <c r="L20" s="234">
        <v>50221.899999999994</v>
      </c>
      <c r="M20" s="234">
        <v>1470</v>
      </c>
      <c r="N20" s="234">
        <v>1890</v>
      </c>
      <c r="O20" s="234">
        <v>1647.0824958889093</v>
      </c>
      <c r="P20" s="234">
        <v>22538.1</v>
      </c>
      <c r="Q20" s="234">
        <v>1995</v>
      </c>
      <c r="R20" s="234">
        <v>2625</v>
      </c>
      <c r="S20" s="234">
        <v>2260.5213940648719</v>
      </c>
      <c r="T20" s="234">
        <v>8743.6</v>
      </c>
      <c r="U20" s="234">
        <v>4725</v>
      </c>
      <c r="V20" s="234">
        <v>6300</v>
      </c>
      <c r="W20" s="234">
        <v>5556.1072319202012</v>
      </c>
      <c r="X20" s="235">
        <v>9761.8000000000011</v>
      </c>
    </row>
    <row r="21" spans="2:24" ht="14.1" customHeight="1" x14ac:dyDescent="0.15">
      <c r="B21" s="200"/>
      <c r="C21" s="193">
        <v>3</v>
      </c>
      <c r="D21" s="203"/>
      <c r="E21" s="234">
        <v>2310</v>
      </c>
      <c r="F21" s="234">
        <v>3255</v>
      </c>
      <c r="G21" s="234">
        <v>2762.5526620136566</v>
      </c>
      <c r="H21" s="234">
        <v>59826.299999999996</v>
      </c>
      <c r="I21" s="234">
        <v>1890</v>
      </c>
      <c r="J21" s="234">
        <v>2730</v>
      </c>
      <c r="K21" s="234">
        <v>2344.2948141525098</v>
      </c>
      <c r="L21" s="234">
        <v>64835</v>
      </c>
      <c r="M21" s="234">
        <v>1575</v>
      </c>
      <c r="N21" s="234">
        <v>1890</v>
      </c>
      <c r="O21" s="234">
        <v>1731.586463057946</v>
      </c>
      <c r="P21" s="234">
        <v>29068.2</v>
      </c>
      <c r="Q21" s="234">
        <v>1942.5</v>
      </c>
      <c r="R21" s="234">
        <v>2625</v>
      </c>
      <c r="S21" s="234">
        <v>2306.1334038374375</v>
      </c>
      <c r="T21" s="234">
        <v>16594.7</v>
      </c>
      <c r="U21" s="234">
        <v>5040</v>
      </c>
      <c r="V21" s="234">
        <v>6300</v>
      </c>
      <c r="W21" s="234">
        <v>5598.9497448182483</v>
      </c>
      <c r="X21" s="235">
        <v>14741.3</v>
      </c>
    </row>
    <row r="22" spans="2:24" ht="14.1" customHeight="1" x14ac:dyDescent="0.15">
      <c r="B22" s="200"/>
      <c r="C22" s="193">
        <v>4</v>
      </c>
      <c r="D22" s="203"/>
      <c r="E22" s="234">
        <v>2310</v>
      </c>
      <c r="F22" s="234">
        <v>3255</v>
      </c>
      <c r="G22" s="234">
        <v>2685.6234441202773</v>
      </c>
      <c r="H22" s="234">
        <v>55191.1</v>
      </c>
      <c r="I22" s="234">
        <v>1890</v>
      </c>
      <c r="J22" s="234">
        <v>2730</v>
      </c>
      <c r="K22" s="234">
        <v>2273.323122936009</v>
      </c>
      <c r="L22" s="234">
        <v>51044.9</v>
      </c>
      <c r="M22" s="234">
        <v>1575</v>
      </c>
      <c r="N22" s="234">
        <v>1942.5</v>
      </c>
      <c r="O22" s="234">
        <v>1766.767004934796</v>
      </c>
      <c r="P22" s="234">
        <v>23273.699999999997</v>
      </c>
      <c r="Q22" s="234">
        <v>1995</v>
      </c>
      <c r="R22" s="234">
        <v>2625</v>
      </c>
      <c r="S22" s="234">
        <v>2328.7175140293693</v>
      </c>
      <c r="T22" s="234">
        <v>11611.1</v>
      </c>
      <c r="U22" s="234">
        <v>5040</v>
      </c>
      <c r="V22" s="234">
        <v>6300</v>
      </c>
      <c r="W22" s="234">
        <v>5612.134930130167</v>
      </c>
      <c r="X22" s="235">
        <v>11435.899999999998</v>
      </c>
    </row>
    <row r="23" spans="2:24" ht="14.1" customHeight="1" x14ac:dyDescent="0.15">
      <c r="B23" s="200"/>
      <c r="C23" s="193">
        <v>5</v>
      </c>
      <c r="D23" s="203"/>
      <c r="E23" s="234">
        <v>2310</v>
      </c>
      <c r="F23" s="234">
        <v>2730</v>
      </c>
      <c r="G23" s="234">
        <v>2553.4501530951848</v>
      </c>
      <c r="H23" s="234">
        <v>52671.799999999996</v>
      </c>
      <c r="I23" s="234">
        <v>1785</v>
      </c>
      <c r="J23" s="234">
        <v>2520</v>
      </c>
      <c r="K23" s="234">
        <v>2209.7761639193823</v>
      </c>
      <c r="L23" s="234">
        <v>50112.799999999996</v>
      </c>
      <c r="M23" s="234">
        <v>1575</v>
      </c>
      <c r="N23" s="234">
        <v>1942.5</v>
      </c>
      <c r="O23" s="234">
        <v>1758.4837093041963</v>
      </c>
      <c r="P23" s="234">
        <v>21740.5</v>
      </c>
      <c r="Q23" s="234">
        <v>1890</v>
      </c>
      <c r="R23" s="234">
        <v>2625</v>
      </c>
      <c r="S23" s="234">
        <v>2289.4632408102029</v>
      </c>
      <c r="T23" s="234">
        <v>14711.5</v>
      </c>
      <c r="U23" s="234">
        <v>4935</v>
      </c>
      <c r="V23" s="234">
        <v>6300</v>
      </c>
      <c r="W23" s="234">
        <v>5574.6667546807503</v>
      </c>
      <c r="X23" s="235">
        <v>10423</v>
      </c>
    </row>
    <row r="24" spans="2:24" ht="14.1" customHeight="1" x14ac:dyDescent="0.15">
      <c r="B24" s="200"/>
      <c r="C24" s="193">
        <v>6</v>
      </c>
      <c r="D24" s="203"/>
      <c r="E24" s="234">
        <v>2310</v>
      </c>
      <c r="F24" s="234">
        <v>2730</v>
      </c>
      <c r="G24" s="234">
        <v>2519.1546764423961</v>
      </c>
      <c r="H24" s="234">
        <v>46938.2</v>
      </c>
      <c r="I24" s="234">
        <v>1785</v>
      </c>
      <c r="J24" s="234">
        <v>2415</v>
      </c>
      <c r="K24" s="234">
        <v>2162.584157838307</v>
      </c>
      <c r="L24" s="234">
        <v>35987.199999999997</v>
      </c>
      <c r="M24" s="235">
        <v>1575</v>
      </c>
      <c r="N24" s="234">
        <v>2047.5</v>
      </c>
      <c r="O24" s="234">
        <v>1778.1624469874232</v>
      </c>
      <c r="P24" s="234">
        <v>24527.300000000003</v>
      </c>
      <c r="Q24" s="234">
        <v>1975.68</v>
      </c>
      <c r="R24" s="235">
        <v>2572.5</v>
      </c>
      <c r="S24" s="234">
        <v>2261.0229391833404</v>
      </c>
      <c r="T24" s="235">
        <v>10221.099999999999</v>
      </c>
      <c r="U24" s="234">
        <v>4935</v>
      </c>
      <c r="V24" s="234">
        <v>6300</v>
      </c>
      <c r="W24" s="234">
        <v>5569.8074779826675</v>
      </c>
      <c r="X24" s="235">
        <v>12041.9</v>
      </c>
    </row>
    <row r="25" spans="2:24" ht="14.1" customHeight="1" x14ac:dyDescent="0.15">
      <c r="B25" s="200"/>
      <c r="C25" s="193">
        <v>7</v>
      </c>
      <c r="D25" s="203"/>
      <c r="E25" s="234">
        <v>2257.5</v>
      </c>
      <c r="F25" s="213">
        <v>2625</v>
      </c>
      <c r="G25" s="235">
        <v>2462.1389957207084</v>
      </c>
      <c r="H25" s="234">
        <v>37740</v>
      </c>
      <c r="I25" s="234">
        <v>1732.5</v>
      </c>
      <c r="J25" s="234">
        <v>2415</v>
      </c>
      <c r="K25" s="234">
        <v>2107.5467582331826</v>
      </c>
      <c r="L25" s="234">
        <v>30106.000000000004</v>
      </c>
      <c r="M25" s="234">
        <v>1627.5</v>
      </c>
      <c r="N25" s="234">
        <v>1900.5</v>
      </c>
      <c r="O25" s="234">
        <v>1771.0297755218762</v>
      </c>
      <c r="P25" s="234">
        <v>18938.099999999999</v>
      </c>
      <c r="Q25" s="234">
        <v>1995</v>
      </c>
      <c r="R25" s="234">
        <v>2572.5</v>
      </c>
      <c r="S25" s="234">
        <v>2215.4446161223291</v>
      </c>
      <c r="T25" s="234">
        <v>6204.4</v>
      </c>
      <c r="U25" s="234">
        <v>4935</v>
      </c>
      <c r="V25" s="234">
        <v>6300</v>
      </c>
      <c r="W25" s="234">
        <v>5431.0901348474081</v>
      </c>
      <c r="X25" s="235">
        <v>10413.4</v>
      </c>
    </row>
    <row r="26" spans="2:24" ht="14.1" customHeight="1" x14ac:dyDescent="0.15">
      <c r="B26" s="194"/>
      <c r="C26" s="198">
        <v>8</v>
      </c>
      <c r="D26" s="206"/>
      <c r="E26" s="236">
        <v>2184</v>
      </c>
      <c r="F26" s="236">
        <v>2625</v>
      </c>
      <c r="G26" s="236">
        <v>2429.662367094295</v>
      </c>
      <c r="H26" s="236">
        <v>58683.199999999997</v>
      </c>
      <c r="I26" s="236">
        <v>1732.5</v>
      </c>
      <c r="J26" s="236">
        <v>2362.5</v>
      </c>
      <c r="K26" s="236">
        <v>2107.8709777433851</v>
      </c>
      <c r="L26" s="236">
        <v>44720.100000000006</v>
      </c>
      <c r="M26" s="236">
        <v>1575</v>
      </c>
      <c r="N26" s="236">
        <v>1890</v>
      </c>
      <c r="O26" s="236">
        <v>1741.9359896880933</v>
      </c>
      <c r="P26" s="236">
        <v>17310.599999999999</v>
      </c>
      <c r="Q26" s="236">
        <v>1995</v>
      </c>
      <c r="R26" s="236">
        <v>2481.15</v>
      </c>
      <c r="S26" s="236">
        <v>2213.8697345994647</v>
      </c>
      <c r="T26" s="236">
        <v>8808.7000000000007</v>
      </c>
      <c r="U26" s="236">
        <v>4935</v>
      </c>
      <c r="V26" s="236">
        <v>6202.9800000000005</v>
      </c>
      <c r="W26" s="236">
        <v>5536.5931383731022</v>
      </c>
      <c r="X26" s="237">
        <v>12026.1</v>
      </c>
    </row>
    <row r="27" spans="2:24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4" x14ac:dyDescent="0.15">
      <c r="B28" s="222"/>
      <c r="C28" s="241"/>
      <c r="D28" s="242"/>
      <c r="E28" s="233"/>
      <c r="F28" s="234"/>
      <c r="G28" s="213"/>
      <c r="H28" s="234"/>
      <c r="I28" s="233"/>
      <c r="J28" s="234"/>
      <c r="K28" s="213"/>
      <c r="L28" s="234"/>
      <c r="M28" s="233"/>
      <c r="N28" s="234"/>
      <c r="O28" s="213"/>
      <c r="P28" s="234"/>
      <c r="Q28" s="233"/>
      <c r="R28" s="234"/>
      <c r="S28" s="213"/>
      <c r="T28" s="234"/>
      <c r="U28" s="233"/>
      <c r="V28" s="234"/>
      <c r="W28" s="213"/>
      <c r="X28" s="234"/>
    </row>
    <row r="29" spans="2:24" x14ac:dyDescent="0.15">
      <c r="B29" s="219" t="s">
        <v>142</v>
      </c>
      <c r="C29" s="241"/>
      <c r="D29" s="242"/>
      <c r="E29" s="233"/>
      <c r="F29" s="234"/>
      <c r="G29" s="213"/>
      <c r="H29" s="234"/>
      <c r="I29" s="233"/>
      <c r="J29" s="234"/>
      <c r="K29" s="213"/>
      <c r="L29" s="234"/>
      <c r="M29" s="233"/>
      <c r="N29" s="234"/>
      <c r="O29" s="213"/>
      <c r="P29" s="234"/>
      <c r="Q29" s="233"/>
      <c r="R29" s="234"/>
      <c r="S29" s="213"/>
      <c r="T29" s="234"/>
      <c r="U29" s="233"/>
      <c r="V29" s="234"/>
      <c r="W29" s="213"/>
      <c r="X29" s="234"/>
    </row>
    <row r="30" spans="2:24" x14ac:dyDescent="0.15">
      <c r="B30" s="243">
        <v>40758</v>
      </c>
      <c r="C30" s="244"/>
      <c r="D30" s="245">
        <v>40764</v>
      </c>
      <c r="E30" s="246">
        <v>2205</v>
      </c>
      <c r="F30" s="246">
        <v>2625</v>
      </c>
      <c r="G30" s="246">
        <v>2443.3815252980794</v>
      </c>
      <c r="H30" s="234">
        <v>9586.1</v>
      </c>
      <c r="I30" s="246">
        <v>1732.5</v>
      </c>
      <c r="J30" s="246">
        <v>2362.5</v>
      </c>
      <c r="K30" s="246">
        <v>2112.1345519305996</v>
      </c>
      <c r="L30" s="234">
        <v>10144.200000000001</v>
      </c>
      <c r="M30" s="246">
        <v>1680</v>
      </c>
      <c r="N30" s="246">
        <v>1890</v>
      </c>
      <c r="O30" s="246">
        <v>1786.5618955512573</v>
      </c>
      <c r="P30" s="234">
        <v>2955.5</v>
      </c>
      <c r="Q30" s="246">
        <v>2016</v>
      </c>
      <c r="R30" s="246">
        <v>2481.15</v>
      </c>
      <c r="S30" s="246">
        <v>2253.5894859813088</v>
      </c>
      <c r="T30" s="234">
        <v>833.2</v>
      </c>
      <c r="U30" s="246">
        <v>4935</v>
      </c>
      <c r="V30" s="246">
        <v>6202.9800000000005</v>
      </c>
      <c r="W30" s="246">
        <v>5521.1970606246196</v>
      </c>
      <c r="X30" s="234">
        <v>2381.3000000000002</v>
      </c>
    </row>
    <row r="31" spans="2:24" x14ac:dyDescent="0.15">
      <c r="B31" s="243" t="s">
        <v>143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  <c r="M31" s="233"/>
      <c r="N31" s="234"/>
      <c r="O31" s="213"/>
      <c r="P31" s="234"/>
      <c r="Q31" s="233"/>
      <c r="R31" s="234"/>
      <c r="S31" s="213"/>
      <c r="T31" s="234"/>
      <c r="U31" s="233"/>
      <c r="V31" s="234"/>
      <c r="W31" s="213"/>
      <c r="X31" s="234"/>
    </row>
    <row r="32" spans="2:24" x14ac:dyDescent="0.15">
      <c r="B32" s="243">
        <v>40765</v>
      </c>
      <c r="C32" s="244"/>
      <c r="D32" s="245">
        <v>40778</v>
      </c>
      <c r="E32" s="247">
        <v>2184</v>
      </c>
      <c r="F32" s="248">
        <v>2593.5</v>
      </c>
      <c r="G32" s="248">
        <v>2397.4575303975939</v>
      </c>
      <c r="H32" s="204">
        <v>23231.7</v>
      </c>
      <c r="I32" s="248">
        <v>1732.5</v>
      </c>
      <c r="J32" s="248">
        <v>2362.5</v>
      </c>
      <c r="K32" s="248">
        <v>2081.8712126054716</v>
      </c>
      <c r="L32" s="204">
        <v>15855.7</v>
      </c>
      <c r="M32" s="248">
        <v>1627.5</v>
      </c>
      <c r="N32" s="248">
        <v>1837.5</v>
      </c>
      <c r="O32" s="248">
        <v>1742.0284555421763</v>
      </c>
      <c r="P32" s="204">
        <v>7451.9</v>
      </c>
      <c r="Q32" s="248">
        <v>1995</v>
      </c>
      <c r="R32" s="248">
        <v>2415</v>
      </c>
      <c r="S32" s="248">
        <v>2211.3173076923076</v>
      </c>
      <c r="T32" s="204">
        <v>3011</v>
      </c>
      <c r="U32" s="248">
        <v>4935</v>
      </c>
      <c r="V32" s="248">
        <v>6141.45</v>
      </c>
      <c r="W32" s="248">
        <v>5538.5652492668614</v>
      </c>
      <c r="X32" s="204">
        <v>4993.7</v>
      </c>
    </row>
    <row r="33" spans="2:24" x14ac:dyDescent="0.15">
      <c r="B33" s="243" t="s">
        <v>144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  <c r="M33" s="233"/>
      <c r="N33" s="234"/>
      <c r="O33" s="213"/>
      <c r="P33" s="234"/>
      <c r="Q33" s="233"/>
      <c r="R33" s="234"/>
      <c r="S33" s="213"/>
      <c r="T33" s="234"/>
      <c r="U33" s="233"/>
      <c r="V33" s="234"/>
      <c r="W33" s="213"/>
      <c r="X33" s="234"/>
    </row>
    <row r="34" spans="2:24" x14ac:dyDescent="0.15">
      <c r="B34" s="243">
        <v>40779</v>
      </c>
      <c r="C34" s="244"/>
      <c r="D34" s="245">
        <v>40785</v>
      </c>
      <c r="E34" s="247">
        <v>2205</v>
      </c>
      <c r="F34" s="248">
        <v>2597.7000000000003</v>
      </c>
      <c r="G34" s="241">
        <v>2431.5763260025874</v>
      </c>
      <c r="H34" s="248">
        <v>12138</v>
      </c>
      <c r="I34" s="247">
        <v>1732.5</v>
      </c>
      <c r="J34" s="248">
        <v>2362.5</v>
      </c>
      <c r="K34" s="241">
        <v>2102.6589244441543</v>
      </c>
      <c r="L34" s="248">
        <v>7636.1</v>
      </c>
      <c r="M34" s="247">
        <v>1575</v>
      </c>
      <c r="N34" s="248">
        <v>1785</v>
      </c>
      <c r="O34" s="241">
        <v>1685.5336772983119</v>
      </c>
      <c r="P34" s="248">
        <v>3466</v>
      </c>
      <c r="Q34" s="247">
        <v>1995</v>
      </c>
      <c r="R34" s="248">
        <v>2310</v>
      </c>
      <c r="S34" s="241">
        <v>2184.3251290194521</v>
      </c>
      <c r="T34" s="248">
        <v>2638.4</v>
      </c>
      <c r="U34" s="247">
        <v>4935</v>
      </c>
      <c r="V34" s="248">
        <v>6090</v>
      </c>
      <c r="W34" s="241">
        <v>5522.2781249999998</v>
      </c>
      <c r="X34" s="248">
        <v>2183.6</v>
      </c>
    </row>
    <row r="35" spans="2:24" x14ac:dyDescent="0.15">
      <c r="B35" s="243" t="s">
        <v>145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  <c r="M35" s="233"/>
      <c r="N35" s="234"/>
      <c r="O35" s="213"/>
      <c r="P35" s="234"/>
      <c r="Q35" s="233"/>
      <c r="R35" s="234"/>
      <c r="S35" s="213"/>
      <c r="T35" s="234"/>
      <c r="U35" s="233"/>
      <c r="V35" s="234"/>
      <c r="W35" s="213"/>
      <c r="X35" s="234"/>
    </row>
    <row r="36" spans="2:24" ht="12" customHeight="1" x14ac:dyDescent="0.15">
      <c r="B36" s="243">
        <v>40786</v>
      </c>
      <c r="C36" s="244"/>
      <c r="D36" s="245">
        <v>40792</v>
      </c>
      <c r="E36" s="202">
        <v>2310</v>
      </c>
      <c r="F36" s="204">
        <v>2625</v>
      </c>
      <c r="G36" s="204">
        <v>2520.0558634449121</v>
      </c>
      <c r="H36" s="249">
        <v>13727.4</v>
      </c>
      <c r="I36" s="202">
        <v>1785</v>
      </c>
      <c r="J36" s="204">
        <v>2362.5</v>
      </c>
      <c r="K36" s="204">
        <v>2204.9152781700086</v>
      </c>
      <c r="L36" s="249">
        <v>11084.1</v>
      </c>
      <c r="M36" s="202">
        <v>1575</v>
      </c>
      <c r="N36" s="204">
        <v>1785</v>
      </c>
      <c r="O36" s="204">
        <v>1686.32898289829</v>
      </c>
      <c r="P36" s="249">
        <v>3437.2</v>
      </c>
      <c r="Q36" s="202">
        <v>1995</v>
      </c>
      <c r="R36" s="204">
        <v>2310</v>
      </c>
      <c r="S36" s="204">
        <v>2214.0432604735884</v>
      </c>
      <c r="T36" s="249">
        <v>2326.1</v>
      </c>
      <c r="U36" s="202">
        <v>5040</v>
      </c>
      <c r="V36" s="204">
        <v>6090</v>
      </c>
      <c r="W36" s="204">
        <v>5573.2336415983273</v>
      </c>
      <c r="X36" s="249">
        <v>2467.5</v>
      </c>
    </row>
    <row r="37" spans="2:24" ht="12" customHeight="1" x14ac:dyDescent="0.15">
      <c r="B37" s="243" t="s">
        <v>146</v>
      </c>
      <c r="C37" s="244"/>
      <c r="D37" s="245"/>
      <c r="E37" s="233"/>
      <c r="F37" s="234"/>
      <c r="G37" s="213"/>
      <c r="H37" s="234"/>
      <c r="I37" s="233"/>
      <c r="J37" s="234"/>
      <c r="K37" s="213"/>
      <c r="L37" s="234"/>
      <c r="M37" s="233"/>
      <c r="N37" s="234"/>
      <c r="O37" s="213"/>
      <c r="P37" s="234"/>
      <c r="Q37" s="233"/>
      <c r="R37" s="234"/>
      <c r="S37" s="213"/>
      <c r="T37" s="234"/>
      <c r="U37" s="233"/>
      <c r="V37" s="234"/>
      <c r="W37" s="213"/>
      <c r="X37" s="234"/>
    </row>
    <row r="38" spans="2:24" ht="12" customHeight="1" x14ac:dyDescent="0.15">
      <c r="B38" s="250"/>
      <c r="C38" s="251"/>
      <c r="D38" s="252"/>
      <c r="E38" s="228"/>
      <c r="F38" s="236"/>
      <c r="G38" s="215"/>
      <c r="H38" s="236"/>
      <c r="I38" s="228"/>
      <c r="J38" s="236"/>
      <c r="K38" s="215"/>
      <c r="L38" s="236"/>
      <c r="M38" s="228"/>
      <c r="N38" s="236"/>
      <c r="O38" s="215"/>
      <c r="P38" s="236"/>
      <c r="Q38" s="228"/>
      <c r="R38" s="236"/>
      <c r="S38" s="215"/>
      <c r="T38" s="236"/>
      <c r="U38" s="228"/>
      <c r="V38" s="236"/>
      <c r="W38" s="215"/>
      <c r="X38" s="236"/>
    </row>
    <row r="39" spans="2:24" ht="6" customHeight="1" x14ac:dyDescent="0.15">
      <c r="B39" s="220"/>
      <c r="C39" s="241"/>
      <c r="D39" s="241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</row>
    <row r="40" spans="2:24" ht="12.75" customHeight="1" x14ac:dyDescent="0.15">
      <c r="B40" s="214" t="s">
        <v>147</v>
      </c>
      <c r="C40" s="212" t="s">
        <v>148</v>
      </c>
    </row>
    <row r="41" spans="2:24" ht="12.75" customHeight="1" x14ac:dyDescent="0.15">
      <c r="B41" s="253" t="s">
        <v>149</v>
      </c>
      <c r="C41" s="212" t="s">
        <v>150</v>
      </c>
    </row>
    <row r="42" spans="2:24" ht="12.75" customHeight="1" x14ac:dyDescent="0.15">
      <c r="B42" s="253"/>
    </row>
    <row r="43" spans="2:24" x14ac:dyDescent="0.15">
      <c r="B43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82" customWidth="1"/>
    <col min="2" max="2" width="6" style="182" customWidth="1"/>
    <col min="3" max="3" width="3.25" style="182" customWidth="1"/>
    <col min="4" max="5" width="5.5" style="182" customWidth="1"/>
    <col min="6" max="6" width="6" style="182" customWidth="1"/>
    <col min="7" max="7" width="5.5" style="182" customWidth="1"/>
    <col min="8" max="8" width="7.625" style="182" customWidth="1"/>
    <col min="9" max="9" width="5.5" style="182" customWidth="1"/>
    <col min="10" max="10" width="5.75" style="182" customWidth="1"/>
    <col min="11" max="11" width="5.875" style="182" customWidth="1"/>
    <col min="12" max="12" width="7.625" style="182" customWidth="1"/>
    <col min="13" max="14" width="5.75" style="182" customWidth="1"/>
    <col min="15" max="15" width="5.875" style="182" customWidth="1"/>
    <col min="16" max="16" width="7.75" style="182" customWidth="1"/>
    <col min="17" max="17" width="5.5" style="182" customWidth="1"/>
    <col min="18" max="18" width="5.75" style="182" customWidth="1"/>
    <col min="19" max="19" width="5.875" style="182" customWidth="1"/>
    <col min="20" max="20" width="7.75" style="182" customWidth="1"/>
    <col min="21" max="22" width="5.5" style="182" customWidth="1"/>
    <col min="23" max="23" width="5.875" style="182" customWidth="1"/>
    <col min="24" max="24" width="7.75" style="182" customWidth="1"/>
    <col min="25" max="16384" width="7.5" style="182"/>
  </cols>
  <sheetData>
    <row r="3" spans="2:26" x14ac:dyDescent="0.15">
      <c r="B3" s="182" t="s">
        <v>151</v>
      </c>
    </row>
    <row r="4" spans="2:26" x14ac:dyDescent="0.15">
      <c r="X4" s="183" t="s">
        <v>103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81"/>
    </row>
    <row r="6" spans="2:26" ht="13.5" customHeight="1" x14ac:dyDescent="0.15">
      <c r="B6" s="216"/>
      <c r="C6" s="217" t="s">
        <v>104</v>
      </c>
      <c r="D6" s="218"/>
      <c r="E6" s="254" t="s">
        <v>152</v>
      </c>
      <c r="F6" s="255"/>
      <c r="G6" s="255"/>
      <c r="H6" s="256"/>
      <c r="I6" s="257" t="s">
        <v>153</v>
      </c>
      <c r="J6" s="258"/>
      <c r="K6" s="258"/>
      <c r="L6" s="259"/>
      <c r="M6" s="257" t="s">
        <v>154</v>
      </c>
      <c r="N6" s="258"/>
      <c r="O6" s="258"/>
      <c r="P6" s="259"/>
      <c r="Q6" s="257" t="s">
        <v>155</v>
      </c>
      <c r="R6" s="258"/>
      <c r="S6" s="258"/>
      <c r="T6" s="259"/>
      <c r="U6" s="257" t="s">
        <v>156</v>
      </c>
      <c r="V6" s="258"/>
      <c r="W6" s="258"/>
      <c r="X6" s="259"/>
      <c r="Z6" s="181"/>
    </row>
    <row r="7" spans="2:26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157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181"/>
    </row>
    <row r="8" spans="2:26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181"/>
    </row>
    <row r="9" spans="2:26" ht="14.1" customHeight="1" x14ac:dyDescent="0.15">
      <c r="B9" s="184" t="s">
        <v>70</v>
      </c>
      <c r="C9" s="193">
        <v>18</v>
      </c>
      <c r="D9" s="199" t="s">
        <v>71</v>
      </c>
      <c r="E9" s="200">
        <v>5513</v>
      </c>
      <c r="F9" s="201">
        <v>6930</v>
      </c>
      <c r="G9" s="181">
        <v>6009</v>
      </c>
      <c r="H9" s="201">
        <v>286366</v>
      </c>
      <c r="I9" s="200">
        <v>5585</v>
      </c>
      <c r="J9" s="201">
        <v>7140</v>
      </c>
      <c r="K9" s="181">
        <v>6203</v>
      </c>
      <c r="L9" s="201">
        <v>160800</v>
      </c>
      <c r="M9" s="200">
        <v>1575</v>
      </c>
      <c r="N9" s="201">
        <v>2520</v>
      </c>
      <c r="O9" s="181">
        <v>2045</v>
      </c>
      <c r="P9" s="201">
        <v>664000</v>
      </c>
      <c r="Q9" s="200">
        <v>2415</v>
      </c>
      <c r="R9" s="201">
        <v>2995</v>
      </c>
      <c r="S9" s="181">
        <v>2704</v>
      </c>
      <c r="T9" s="201">
        <v>257643</v>
      </c>
      <c r="U9" s="200">
        <v>2552</v>
      </c>
      <c r="V9" s="201">
        <v>3098</v>
      </c>
      <c r="W9" s="181">
        <v>2844</v>
      </c>
      <c r="X9" s="201">
        <v>254612</v>
      </c>
      <c r="Z9" s="181"/>
    </row>
    <row r="10" spans="2:26" ht="14.1" customHeight="1" x14ac:dyDescent="0.15">
      <c r="B10" s="200"/>
      <c r="C10" s="193">
        <v>19</v>
      </c>
      <c r="D10" s="203"/>
      <c r="E10" s="200">
        <v>5450</v>
      </c>
      <c r="F10" s="201">
        <v>6773</v>
      </c>
      <c r="G10" s="181">
        <v>5858</v>
      </c>
      <c r="H10" s="201">
        <v>349217</v>
      </c>
      <c r="I10" s="200">
        <v>5460</v>
      </c>
      <c r="J10" s="201">
        <v>6930</v>
      </c>
      <c r="K10" s="181">
        <v>5952</v>
      </c>
      <c r="L10" s="201">
        <v>175449</v>
      </c>
      <c r="M10" s="200">
        <v>1418</v>
      </c>
      <c r="N10" s="201">
        <v>2258</v>
      </c>
      <c r="O10" s="181">
        <v>1888</v>
      </c>
      <c r="P10" s="201">
        <v>871984</v>
      </c>
      <c r="Q10" s="200">
        <v>2267</v>
      </c>
      <c r="R10" s="201">
        <v>2835</v>
      </c>
      <c r="S10" s="181">
        <v>2638</v>
      </c>
      <c r="T10" s="201">
        <v>274636</v>
      </c>
      <c r="U10" s="200">
        <v>2415</v>
      </c>
      <c r="V10" s="201">
        <v>2940</v>
      </c>
      <c r="W10" s="181">
        <v>2741</v>
      </c>
      <c r="X10" s="201">
        <v>250107</v>
      </c>
      <c r="Z10" s="181"/>
    </row>
    <row r="11" spans="2:26" ht="14.1" customHeight="1" x14ac:dyDescent="0.15">
      <c r="B11" s="200"/>
      <c r="C11" s="193">
        <v>20</v>
      </c>
      <c r="D11" s="203"/>
      <c r="E11" s="200">
        <v>4200</v>
      </c>
      <c r="F11" s="201">
        <v>6300</v>
      </c>
      <c r="G11" s="181">
        <v>5103</v>
      </c>
      <c r="H11" s="201">
        <v>321436</v>
      </c>
      <c r="I11" s="200">
        <v>4410</v>
      </c>
      <c r="J11" s="201">
        <v>6510</v>
      </c>
      <c r="K11" s="181">
        <v>5373</v>
      </c>
      <c r="L11" s="201">
        <v>167308</v>
      </c>
      <c r="M11" s="200">
        <v>1155</v>
      </c>
      <c r="N11" s="201">
        <v>2048</v>
      </c>
      <c r="O11" s="181">
        <v>1716</v>
      </c>
      <c r="P11" s="201">
        <v>882113</v>
      </c>
      <c r="Q11" s="200">
        <v>1785</v>
      </c>
      <c r="R11" s="201">
        <v>2783</v>
      </c>
      <c r="S11" s="181">
        <v>2351</v>
      </c>
      <c r="T11" s="201">
        <v>280214</v>
      </c>
      <c r="U11" s="200">
        <v>1890</v>
      </c>
      <c r="V11" s="201">
        <v>2888</v>
      </c>
      <c r="W11" s="181">
        <v>2563</v>
      </c>
      <c r="X11" s="201">
        <v>270080</v>
      </c>
      <c r="Z11" s="181"/>
    </row>
    <row r="12" spans="2:26" ht="14.1" customHeight="1" x14ac:dyDescent="0.15">
      <c r="B12" s="200"/>
      <c r="C12" s="193">
        <v>21</v>
      </c>
      <c r="D12" s="203"/>
      <c r="E12" s="200">
        <v>3885</v>
      </c>
      <c r="F12" s="201">
        <v>5880</v>
      </c>
      <c r="G12" s="181">
        <v>4682</v>
      </c>
      <c r="H12" s="201">
        <v>425313</v>
      </c>
      <c r="I12" s="200">
        <v>4095</v>
      </c>
      <c r="J12" s="201">
        <v>6090</v>
      </c>
      <c r="K12" s="181">
        <v>4956</v>
      </c>
      <c r="L12" s="201">
        <v>174582</v>
      </c>
      <c r="M12" s="200">
        <v>1050</v>
      </c>
      <c r="N12" s="201">
        <v>1995</v>
      </c>
      <c r="O12" s="181">
        <v>1558</v>
      </c>
      <c r="P12" s="201">
        <v>1019405</v>
      </c>
      <c r="Q12" s="200">
        <v>1680</v>
      </c>
      <c r="R12" s="201">
        <v>2730</v>
      </c>
      <c r="S12" s="181">
        <v>2260</v>
      </c>
      <c r="T12" s="201">
        <v>393315</v>
      </c>
      <c r="U12" s="200">
        <v>1785</v>
      </c>
      <c r="V12" s="201">
        <v>2835</v>
      </c>
      <c r="W12" s="181">
        <v>2420</v>
      </c>
      <c r="X12" s="201">
        <v>341224</v>
      </c>
      <c r="Z12" s="181"/>
    </row>
    <row r="13" spans="2:26" ht="14.1" customHeight="1" x14ac:dyDescent="0.15">
      <c r="B13" s="194"/>
      <c r="C13" s="198">
        <v>22</v>
      </c>
      <c r="D13" s="206"/>
      <c r="E13" s="207">
        <v>3990</v>
      </c>
      <c r="F13" s="207">
        <v>5775</v>
      </c>
      <c r="G13" s="207">
        <v>4717</v>
      </c>
      <c r="H13" s="207">
        <v>410710</v>
      </c>
      <c r="I13" s="207">
        <v>4200</v>
      </c>
      <c r="J13" s="207">
        <v>6090</v>
      </c>
      <c r="K13" s="207">
        <v>4918</v>
      </c>
      <c r="L13" s="207">
        <v>163925</v>
      </c>
      <c r="M13" s="207">
        <v>1050</v>
      </c>
      <c r="N13" s="207">
        <v>2310</v>
      </c>
      <c r="O13" s="207">
        <v>1599</v>
      </c>
      <c r="P13" s="207">
        <v>934431</v>
      </c>
      <c r="Q13" s="207">
        <v>1680</v>
      </c>
      <c r="R13" s="207">
        <v>2625</v>
      </c>
      <c r="S13" s="207">
        <v>2158</v>
      </c>
      <c r="T13" s="207">
        <v>374880</v>
      </c>
      <c r="U13" s="207">
        <v>1890</v>
      </c>
      <c r="V13" s="207">
        <v>2835</v>
      </c>
      <c r="W13" s="207">
        <v>2324</v>
      </c>
      <c r="X13" s="206">
        <v>349731</v>
      </c>
      <c r="Z13" s="181"/>
    </row>
    <row r="14" spans="2:26" ht="14.1" customHeight="1" x14ac:dyDescent="0.15">
      <c r="B14" s="200" t="s">
        <v>116</v>
      </c>
      <c r="C14" s="193">
        <v>8</v>
      </c>
      <c r="D14" s="203" t="s">
        <v>158</v>
      </c>
      <c r="E14" s="200">
        <v>4095</v>
      </c>
      <c r="F14" s="201">
        <v>4988</v>
      </c>
      <c r="G14" s="181">
        <v>4561</v>
      </c>
      <c r="H14" s="201">
        <v>34955</v>
      </c>
      <c r="I14" s="200">
        <v>4253</v>
      </c>
      <c r="J14" s="201">
        <v>5068</v>
      </c>
      <c r="K14" s="181">
        <v>4671</v>
      </c>
      <c r="L14" s="201">
        <v>12794</v>
      </c>
      <c r="M14" s="200">
        <v>1260</v>
      </c>
      <c r="N14" s="201">
        <v>2100</v>
      </c>
      <c r="O14" s="181">
        <v>1659</v>
      </c>
      <c r="P14" s="201">
        <v>70251</v>
      </c>
      <c r="Q14" s="200">
        <v>1890</v>
      </c>
      <c r="R14" s="201">
        <v>2520</v>
      </c>
      <c r="S14" s="181">
        <v>2168</v>
      </c>
      <c r="T14" s="201">
        <v>26591</v>
      </c>
      <c r="U14" s="200">
        <v>1995</v>
      </c>
      <c r="V14" s="201">
        <v>2730</v>
      </c>
      <c r="W14" s="181">
        <v>2365</v>
      </c>
      <c r="X14" s="201">
        <v>25201</v>
      </c>
      <c r="Z14" s="181"/>
    </row>
    <row r="15" spans="2:26" ht="14.1" customHeight="1" x14ac:dyDescent="0.15">
      <c r="B15" s="200"/>
      <c r="C15" s="193">
        <v>9</v>
      </c>
      <c r="D15" s="203"/>
      <c r="E15" s="200">
        <v>4200</v>
      </c>
      <c r="F15" s="201">
        <v>5250</v>
      </c>
      <c r="G15" s="181">
        <v>4685</v>
      </c>
      <c r="H15" s="201">
        <v>43201</v>
      </c>
      <c r="I15" s="200">
        <v>4200</v>
      </c>
      <c r="J15" s="201">
        <v>5332</v>
      </c>
      <c r="K15" s="181">
        <v>4917</v>
      </c>
      <c r="L15" s="201">
        <v>11053</v>
      </c>
      <c r="M15" s="200">
        <v>1260</v>
      </c>
      <c r="N15" s="201">
        <v>2100</v>
      </c>
      <c r="O15" s="181">
        <v>1656</v>
      </c>
      <c r="P15" s="201">
        <v>93994</v>
      </c>
      <c r="Q15" s="200">
        <v>1890</v>
      </c>
      <c r="R15" s="201">
        <v>2520</v>
      </c>
      <c r="S15" s="181">
        <v>2176</v>
      </c>
      <c r="T15" s="201">
        <v>34098</v>
      </c>
      <c r="U15" s="200">
        <v>1890</v>
      </c>
      <c r="V15" s="201">
        <v>2730</v>
      </c>
      <c r="W15" s="181">
        <v>2318</v>
      </c>
      <c r="X15" s="201">
        <v>34450</v>
      </c>
      <c r="Z15" s="181"/>
    </row>
    <row r="16" spans="2:26" ht="14.1" customHeight="1" x14ac:dyDescent="0.15">
      <c r="B16" s="200"/>
      <c r="C16" s="193">
        <v>10</v>
      </c>
      <c r="D16" s="203"/>
      <c r="E16" s="201">
        <v>4095</v>
      </c>
      <c r="F16" s="201">
        <v>5092.5</v>
      </c>
      <c r="G16" s="201">
        <v>4635.7664875861656</v>
      </c>
      <c r="H16" s="201">
        <v>31017.7</v>
      </c>
      <c r="I16" s="201">
        <v>4410</v>
      </c>
      <c r="J16" s="201">
        <v>5434.9050000000007</v>
      </c>
      <c r="K16" s="201">
        <v>4795.9105098855362</v>
      </c>
      <c r="L16" s="201">
        <v>11136.7</v>
      </c>
      <c r="M16" s="201">
        <v>1260</v>
      </c>
      <c r="N16" s="201">
        <v>2310</v>
      </c>
      <c r="O16" s="201">
        <v>1627.5241285175844</v>
      </c>
      <c r="P16" s="201">
        <v>75232.5</v>
      </c>
      <c r="Q16" s="201">
        <v>1785</v>
      </c>
      <c r="R16" s="201">
        <v>2520.42</v>
      </c>
      <c r="S16" s="201">
        <v>2140.6691668564249</v>
      </c>
      <c r="T16" s="201">
        <v>31546.999999999996</v>
      </c>
      <c r="U16" s="201">
        <v>1890</v>
      </c>
      <c r="V16" s="201">
        <v>2730</v>
      </c>
      <c r="W16" s="201">
        <v>2344.4285778883109</v>
      </c>
      <c r="X16" s="201">
        <v>29183</v>
      </c>
    </row>
    <row r="17" spans="2:24" ht="14.1" customHeight="1" x14ac:dyDescent="0.15">
      <c r="B17" s="200"/>
      <c r="C17" s="193">
        <v>11</v>
      </c>
      <c r="D17" s="203"/>
      <c r="E17" s="201">
        <v>4200</v>
      </c>
      <c r="F17" s="201">
        <v>5460</v>
      </c>
      <c r="G17" s="203">
        <v>4727.2885476377251</v>
      </c>
      <c r="H17" s="201">
        <v>22484</v>
      </c>
      <c r="I17" s="201">
        <v>4410</v>
      </c>
      <c r="J17" s="201">
        <v>5701.1850000000004</v>
      </c>
      <c r="K17" s="201">
        <v>4780.7086768225508</v>
      </c>
      <c r="L17" s="201">
        <v>13187</v>
      </c>
      <c r="M17" s="201">
        <v>1155</v>
      </c>
      <c r="N17" s="201">
        <v>2100</v>
      </c>
      <c r="O17" s="201">
        <v>1496.1972351898582</v>
      </c>
      <c r="P17" s="201">
        <v>64677.599999999999</v>
      </c>
      <c r="Q17" s="201">
        <v>1785</v>
      </c>
      <c r="R17" s="201">
        <v>2625.105</v>
      </c>
      <c r="S17" s="201">
        <v>2227.3386825024877</v>
      </c>
      <c r="T17" s="201">
        <v>30589.4</v>
      </c>
      <c r="U17" s="201">
        <v>1890</v>
      </c>
      <c r="V17" s="201">
        <v>2730</v>
      </c>
      <c r="W17" s="201">
        <v>2349.5548882451312</v>
      </c>
      <c r="X17" s="203">
        <v>27257</v>
      </c>
    </row>
    <row r="18" spans="2:24" ht="14.1" customHeight="1" x14ac:dyDescent="0.15">
      <c r="B18" s="200"/>
      <c r="C18" s="193">
        <v>12</v>
      </c>
      <c r="D18" s="203"/>
      <c r="E18" s="201">
        <v>4305</v>
      </c>
      <c r="F18" s="201">
        <v>5775</v>
      </c>
      <c r="G18" s="201">
        <v>5001.6159892217202</v>
      </c>
      <c r="H18" s="201">
        <v>53209</v>
      </c>
      <c r="I18" s="201">
        <v>4410</v>
      </c>
      <c r="J18" s="201">
        <v>6090</v>
      </c>
      <c r="K18" s="201">
        <v>5317.827768964522</v>
      </c>
      <c r="L18" s="201">
        <v>24496</v>
      </c>
      <c r="M18" s="201">
        <v>1155</v>
      </c>
      <c r="N18" s="201">
        <v>1680</v>
      </c>
      <c r="O18" s="201">
        <v>1437.7625305281085</v>
      </c>
      <c r="P18" s="201">
        <v>82777</v>
      </c>
      <c r="Q18" s="201">
        <v>1890</v>
      </c>
      <c r="R18" s="201">
        <v>2625</v>
      </c>
      <c r="S18" s="201">
        <v>2280.4148884236811</v>
      </c>
      <c r="T18" s="201">
        <v>40116</v>
      </c>
      <c r="U18" s="201">
        <v>1995</v>
      </c>
      <c r="V18" s="201">
        <v>2835</v>
      </c>
      <c r="W18" s="201">
        <v>2469.3004733678231</v>
      </c>
      <c r="X18" s="203">
        <v>34148</v>
      </c>
    </row>
    <row r="19" spans="2:24" ht="14.1" customHeight="1" x14ac:dyDescent="0.15">
      <c r="B19" s="200" t="s">
        <v>118</v>
      </c>
      <c r="C19" s="193">
        <v>1</v>
      </c>
      <c r="D19" s="203" t="s">
        <v>158</v>
      </c>
      <c r="E19" s="201">
        <v>3990</v>
      </c>
      <c r="F19" s="201">
        <v>5775</v>
      </c>
      <c r="G19" s="201">
        <v>4861.8803958699027</v>
      </c>
      <c r="H19" s="201">
        <v>31944</v>
      </c>
      <c r="I19" s="201">
        <v>4305</v>
      </c>
      <c r="J19" s="201">
        <v>5775</v>
      </c>
      <c r="K19" s="201">
        <v>5041.9604729729735</v>
      </c>
      <c r="L19" s="201">
        <v>13488</v>
      </c>
      <c r="M19" s="201">
        <v>1155</v>
      </c>
      <c r="N19" s="201">
        <v>1890</v>
      </c>
      <c r="O19" s="201">
        <v>1486.2749179774323</v>
      </c>
      <c r="P19" s="201">
        <v>60604</v>
      </c>
      <c r="Q19" s="201">
        <v>1785</v>
      </c>
      <c r="R19" s="201">
        <v>2572.5</v>
      </c>
      <c r="S19" s="201">
        <v>2257.7272468390488</v>
      </c>
      <c r="T19" s="201">
        <v>21894</v>
      </c>
      <c r="U19" s="201">
        <v>1890</v>
      </c>
      <c r="V19" s="201">
        <v>2730</v>
      </c>
      <c r="W19" s="201">
        <v>2398.8894147968099</v>
      </c>
      <c r="X19" s="203">
        <v>19555</v>
      </c>
    </row>
    <row r="20" spans="2:24" ht="14.1" customHeight="1" x14ac:dyDescent="0.15">
      <c r="B20" s="200"/>
      <c r="C20" s="193">
        <v>2</v>
      </c>
      <c r="D20" s="203"/>
      <c r="E20" s="201">
        <v>4200</v>
      </c>
      <c r="F20" s="201">
        <v>5040</v>
      </c>
      <c r="G20" s="201">
        <v>4746.6182527769442</v>
      </c>
      <c r="H20" s="201">
        <v>20701.400000000001</v>
      </c>
      <c r="I20" s="201">
        <v>4410</v>
      </c>
      <c r="J20" s="201">
        <v>5713.7849999999999</v>
      </c>
      <c r="K20" s="201">
        <v>4922.4912894822537</v>
      </c>
      <c r="L20" s="201">
        <v>15984.1</v>
      </c>
      <c r="M20" s="201">
        <v>1260</v>
      </c>
      <c r="N20" s="201">
        <v>1890</v>
      </c>
      <c r="O20" s="201">
        <v>1562.5887586581202</v>
      </c>
      <c r="P20" s="201">
        <v>49573.599999999999</v>
      </c>
      <c r="Q20" s="201">
        <v>1890</v>
      </c>
      <c r="R20" s="201">
        <v>2520</v>
      </c>
      <c r="S20" s="201">
        <v>2270.8341686641961</v>
      </c>
      <c r="T20" s="201">
        <v>21574.5</v>
      </c>
      <c r="U20" s="201">
        <v>1995</v>
      </c>
      <c r="V20" s="201">
        <v>2835</v>
      </c>
      <c r="W20" s="201">
        <v>2429.2689563995914</v>
      </c>
      <c r="X20" s="203">
        <v>19741.7</v>
      </c>
    </row>
    <row r="21" spans="2:24" ht="14.1" customHeight="1" x14ac:dyDescent="0.15">
      <c r="B21" s="200"/>
      <c r="C21" s="193">
        <v>3</v>
      </c>
      <c r="D21" s="203"/>
      <c r="E21" s="201">
        <v>4200</v>
      </c>
      <c r="F21" s="201">
        <v>5250</v>
      </c>
      <c r="G21" s="201">
        <v>4744.2270638297878</v>
      </c>
      <c r="H21" s="201">
        <v>27243.7</v>
      </c>
      <c r="I21" s="201">
        <v>4305</v>
      </c>
      <c r="J21" s="201">
        <v>5606.6850000000004</v>
      </c>
      <c r="K21" s="201">
        <v>4940.3598112656873</v>
      </c>
      <c r="L21" s="201">
        <v>26610.300000000003</v>
      </c>
      <c r="M21" s="201">
        <v>1365</v>
      </c>
      <c r="N21" s="201">
        <v>1890</v>
      </c>
      <c r="O21" s="201">
        <v>1610.0366246017365</v>
      </c>
      <c r="P21" s="201">
        <v>74702</v>
      </c>
      <c r="Q21" s="201">
        <v>1837.5</v>
      </c>
      <c r="R21" s="201">
        <v>2572.5</v>
      </c>
      <c r="S21" s="201">
        <v>2267.1821978200501</v>
      </c>
      <c r="T21" s="201">
        <v>34071.300000000003</v>
      </c>
      <c r="U21" s="201">
        <v>2100</v>
      </c>
      <c r="V21" s="201">
        <v>2835</v>
      </c>
      <c r="W21" s="201">
        <v>2466.0628119293979</v>
      </c>
      <c r="X21" s="203">
        <v>31301.799999999996</v>
      </c>
    </row>
    <row r="22" spans="2:24" ht="14.1" customHeight="1" x14ac:dyDescent="0.15">
      <c r="B22" s="200"/>
      <c r="C22" s="193">
        <v>4</v>
      </c>
      <c r="D22" s="203"/>
      <c r="E22" s="201">
        <v>3990</v>
      </c>
      <c r="F22" s="201">
        <v>5153.4000000000005</v>
      </c>
      <c r="G22" s="201">
        <v>4611.9118204871402</v>
      </c>
      <c r="H22" s="201">
        <v>23411.8</v>
      </c>
      <c r="I22" s="201">
        <v>4200</v>
      </c>
      <c r="J22" s="201">
        <v>5331.4800000000005</v>
      </c>
      <c r="K22" s="201">
        <v>4773.0750188174288</v>
      </c>
      <c r="L22" s="201">
        <v>21366</v>
      </c>
      <c r="M22" s="201">
        <v>1365</v>
      </c>
      <c r="N22" s="201">
        <v>1890</v>
      </c>
      <c r="O22" s="201">
        <v>1656.2416374185229</v>
      </c>
      <c r="P22" s="201">
        <v>65688.7</v>
      </c>
      <c r="Q22" s="201">
        <v>1890</v>
      </c>
      <c r="R22" s="201">
        <v>2572.5</v>
      </c>
      <c r="S22" s="201">
        <v>2266.9239432116569</v>
      </c>
      <c r="T22" s="201">
        <v>25371.100000000002</v>
      </c>
      <c r="U22" s="201">
        <v>2100</v>
      </c>
      <c r="V22" s="201">
        <v>2835</v>
      </c>
      <c r="W22" s="201">
        <v>2447.5390612080992</v>
      </c>
      <c r="X22" s="203">
        <v>22339.799999999996</v>
      </c>
    </row>
    <row r="23" spans="2:24" ht="14.1" customHeight="1" x14ac:dyDescent="0.15">
      <c r="B23" s="200"/>
      <c r="C23" s="193">
        <v>5</v>
      </c>
      <c r="D23" s="203"/>
      <c r="E23" s="203">
        <v>3990</v>
      </c>
      <c r="F23" s="201">
        <v>5040</v>
      </c>
      <c r="G23" s="201">
        <v>4535.1276019614406</v>
      </c>
      <c r="H23" s="201">
        <v>25505.5</v>
      </c>
      <c r="I23" s="201">
        <v>4252.5</v>
      </c>
      <c r="J23" s="201">
        <v>5197.5</v>
      </c>
      <c r="K23" s="201">
        <v>4711.391149049522</v>
      </c>
      <c r="L23" s="201">
        <v>10475.200000000001</v>
      </c>
      <c r="M23" s="201">
        <v>1470</v>
      </c>
      <c r="N23" s="201">
        <v>1890</v>
      </c>
      <c r="O23" s="201">
        <v>1669.7506577832989</v>
      </c>
      <c r="P23" s="201">
        <v>58722.3</v>
      </c>
      <c r="Q23" s="201">
        <v>1995</v>
      </c>
      <c r="R23" s="201">
        <v>2572.5</v>
      </c>
      <c r="S23" s="201">
        <v>2257.8948959032909</v>
      </c>
      <c r="T23" s="201">
        <v>22147.9</v>
      </c>
      <c r="U23" s="201">
        <v>2205</v>
      </c>
      <c r="V23" s="201">
        <v>2730</v>
      </c>
      <c r="W23" s="201">
        <v>2438.0033161941597</v>
      </c>
      <c r="X23" s="203">
        <v>20638.7</v>
      </c>
    </row>
    <row r="24" spans="2:24" ht="14.1" customHeight="1" x14ac:dyDescent="0.15">
      <c r="B24" s="200"/>
      <c r="C24" s="193">
        <v>6</v>
      </c>
      <c r="D24" s="203"/>
      <c r="E24" s="201">
        <v>3990</v>
      </c>
      <c r="F24" s="201">
        <v>5040</v>
      </c>
      <c r="G24" s="201">
        <v>4527.072874493927</v>
      </c>
      <c r="H24" s="201">
        <v>40042</v>
      </c>
      <c r="I24" s="201">
        <v>4095</v>
      </c>
      <c r="J24" s="201">
        <v>5154.66</v>
      </c>
      <c r="K24" s="201">
        <v>4633.1952603290083</v>
      </c>
      <c r="L24" s="201">
        <v>9553.1</v>
      </c>
      <c r="M24" s="201">
        <v>1417.5</v>
      </c>
      <c r="N24" s="201">
        <v>1890</v>
      </c>
      <c r="O24" s="201">
        <v>1655.6783224478434</v>
      </c>
      <c r="P24" s="201">
        <v>61794.3</v>
      </c>
      <c r="Q24" s="201">
        <v>1890</v>
      </c>
      <c r="R24" s="201">
        <v>2520</v>
      </c>
      <c r="S24" s="201">
        <v>2250.288879528222</v>
      </c>
      <c r="T24" s="201">
        <v>19592.399999999998</v>
      </c>
      <c r="U24" s="201">
        <v>2100</v>
      </c>
      <c r="V24" s="201">
        <v>2730</v>
      </c>
      <c r="W24" s="201">
        <v>2421.2236340686418</v>
      </c>
      <c r="X24" s="203">
        <v>17222.5</v>
      </c>
    </row>
    <row r="25" spans="2:24" ht="14.1" customHeight="1" x14ac:dyDescent="0.15">
      <c r="B25" s="200"/>
      <c r="C25" s="193">
        <v>7</v>
      </c>
      <c r="D25" s="203"/>
      <c r="E25" s="201">
        <v>4095</v>
      </c>
      <c r="F25" s="201">
        <v>4935</v>
      </c>
      <c r="G25" s="201">
        <v>4361.5356120955939</v>
      </c>
      <c r="H25" s="201">
        <v>22733.599999999999</v>
      </c>
      <c r="I25" s="201">
        <v>4147.5</v>
      </c>
      <c r="J25" s="201">
        <v>5145</v>
      </c>
      <c r="K25" s="201">
        <v>4474.7580387096777</v>
      </c>
      <c r="L25" s="201">
        <v>7751.6999999999989</v>
      </c>
      <c r="M25" s="201">
        <v>1522.5</v>
      </c>
      <c r="N25" s="201">
        <v>1890</v>
      </c>
      <c r="O25" s="201">
        <v>1658.5246245118658</v>
      </c>
      <c r="P25" s="201">
        <v>62018.5</v>
      </c>
      <c r="Q25" s="201">
        <v>1837.5</v>
      </c>
      <c r="R25" s="201">
        <v>2520</v>
      </c>
      <c r="S25" s="201">
        <v>2219.259182101468</v>
      </c>
      <c r="T25" s="201">
        <v>17220</v>
      </c>
      <c r="U25" s="201">
        <v>2100</v>
      </c>
      <c r="V25" s="201">
        <v>2625</v>
      </c>
      <c r="W25" s="201">
        <v>2356.3645653385347</v>
      </c>
      <c r="X25" s="203">
        <v>17504.5</v>
      </c>
    </row>
    <row r="26" spans="2:24" ht="14.1" customHeight="1" x14ac:dyDescent="0.15">
      <c r="B26" s="194"/>
      <c r="C26" s="198">
        <v>8</v>
      </c>
      <c r="D26" s="206"/>
      <c r="E26" s="207">
        <v>4095</v>
      </c>
      <c r="F26" s="207">
        <v>4830</v>
      </c>
      <c r="G26" s="207">
        <v>4428.9052387740558</v>
      </c>
      <c r="H26" s="207">
        <v>25814.7</v>
      </c>
      <c r="I26" s="207">
        <v>4410</v>
      </c>
      <c r="J26" s="207">
        <v>5040</v>
      </c>
      <c r="K26" s="207">
        <v>4643.4800070928268</v>
      </c>
      <c r="L26" s="207">
        <v>6625.4000000000005</v>
      </c>
      <c r="M26" s="207">
        <v>1575</v>
      </c>
      <c r="N26" s="207">
        <v>1890</v>
      </c>
      <c r="O26" s="207">
        <v>1668.8221066590081</v>
      </c>
      <c r="P26" s="207">
        <v>70971</v>
      </c>
      <c r="Q26" s="207">
        <v>1890</v>
      </c>
      <c r="R26" s="207">
        <v>2520</v>
      </c>
      <c r="S26" s="207">
        <v>2217.3194373182832</v>
      </c>
      <c r="T26" s="207">
        <v>18698.2</v>
      </c>
      <c r="U26" s="207">
        <v>2006.2350000000001</v>
      </c>
      <c r="V26" s="207">
        <v>2625</v>
      </c>
      <c r="W26" s="207">
        <v>2332.9544100593466</v>
      </c>
      <c r="X26" s="206">
        <v>19209.2</v>
      </c>
    </row>
    <row r="27" spans="2:24" ht="14.1" customHeight="1" x14ac:dyDescent="0.15">
      <c r="B27" s="222" t="s">
        <v>159</v>
      </c>
      <c r="C27" s="241"/>
      <c r="D27" s="242"/>
      <c r="E27" s="200"/>
      <c r="F27" s="201"/>
      <c r="G27" s="181"/>
      <c r="H27" s="201"/>
      <c r="I27" s="200"/>
      <c r="J27" s="201"/>
      <c r="K27" s="181"/>
      <c r="L27" s="201"/>
      <c r="M27" s="200"/>
      <c r="N27" s="201"/>
      <c r="O27" s="181"/>
      <c r="P27" s="201"/>
      <c r="Q27" s="200"/>
      <c r="R27" s="201"/>
      <c r="S27" s="181"/>
      <c r="T27" s="201"/>
      <c r="U27" s="200"/>
      <c r="V27" s="201"/>
      <c r="W27" s="181"/>
      <c r="X27" s="201"/>
    </row>
    <row r="28" spans="2:24" ht="14.1" customHeight="1" x14ac:dyDescent="0.15">
      <c r="B28" s="222"/>
      <c r="C28" s="241"/>
      <c r="D28" s="242"/>
      <c r="E28" s="200"/>
      <c r="F28" s="201"/>
      <c r="G28" s="181"/>
      <c r="H28" s="201"/>
      <c r="I28" s="200"/>
      <c r="J28" s="201"/>
      <c r="K28" s="181"/>
      <c r="L28" s="201"/>
      <c r="M28" s="200"/>
      <c r="N28" s="201"/>
      <c r="O28" s="181"/>
      <c r="P28" s="201"/>
      <c r="Q28" s="200"/>
      <c r="R28" s="201"/>
      <c r="S28" s="181"/>
      <c r="T28" s="201"/>
      <c r="U28" s="200"/>
      <c r="V28" s="201"/>
      <c r="W28" s="181"/>
      <c r="X28" s="201"/>
    </row>
    <row r="29" spans="2:24" ht="14.1" customHeight="1" x14ac:dyDescent="0.15">
      <c r="B29" s="219" t="s">
        <v>142</v>
      </c>
      <c r="C29" s="241"/>
      <c r="D29" s="242"/>
      <c r="E29" s="200"/>
      <c r="F29" s="201"/>
      <c r="G29" s="181"/>
      <c r="H29" s="201"/>
      <c r="I29" s="200"/>
      <c r="J29" s="201"/>
      <c r="K29" s="181"/>
      <c r="L29" s="201"/>
      <c r="M29" s="200"/>
      <c r="N29" s="201"/>
      <c r="O29" s="181"/>
      <c r="P29" s="201"/>
      <c r="Q29" s="200"/>
      <c r="R29" s="201"/>
      <c r="S29" s="181"/>
      <c r="T29" s="201"/>
      <c r="U29" s="200"/>
      <c r="V29" s="201"/>
      <c r="W29" s="181"/>
      <c r="X29" s="201"/>
    </row>
    <row r="30" spans="2:24" ht="14.1" customHeight="1" x14ac:dyDescent="0.15">
      <c r="B30" s="243">
        <v>40758</v>
      </c>
      <c r="C30" s="244"/>
      <c r="D30" s="245">
        <v>40764</v>
      </c>
      <c r="E30" s="246">
        <v>4095</v>
      </c>
      <c r="F30" s="246">
        <v>4725</v>
      </c>
      <c r="G30" s="246">
        <v>4422.3403636363646</v>
      </c>
      <c r="H30" s="201">
        <v>4801.3999999999996</v>
      </c>
      <c r="I30" s="246">
        <v>4450.005000000001</v>
      </c>
      <c r="J30" s="246">
        <v>5040</v>
      </c>
      <c r="K30" s="246">
        <v>4603.6795918367343</v>
      </c>
      <c r="L30" s="201">
        <v>1618.4</v>
      </c>
      <c r="M30" s="246">
        <v>1575</v>
      </c>
      <c r="N30" s="246">
        <v>1890</v>
      </c>
      <c r="O30" s="246">
        <v>1693.6384147246549</v>
      </c>
      <c r="P30" s="201">
        <v>15926.8</v>
      </c>
      <c r="Q30" s="246">
        <v>1890</v>
      </c>
      <c r="R30" s="246">
        <v>2520</v>
      </c>
      <c r="S30" s="246">
        <v>2240.5084408421667</v>
      </c>
      <c r="T30" s="201">
        <v>4137.6000000000004</v>
      </c>
      <c r="U30" s="246">
        <v>2100</v>
      </c>
      <c r="V30" s="246">
        <v>2625</v>
      </c>
      <c r="W30" s="246">
        <v>2334.9030303030304</v>
      </c>
      <c r="X30" s="201">
        <v>3678</v>
      </c>
    </row>
    <row r="31" spans="2:24" ht="14.1" customHeight="1" x14ac:dyDescent="0.15">
      <c r="B31" s="243" t="s">
        <v>143</v>
      </c>
      <c r="C31" s="244"/>
      <c r="D31" s="245"/>
      <c r="E31" s="200"/>
      <c r="F31" s="201"/>
      <c r="G31" s="181"/>
      <c r="H31" s="201"/>
      <c r="I31" s="200"/>
      <c r="J31" s="201"/>
      <c r="K31" s="181"/>
      <c r="L31" s="201"/>
      <c r="M31" s="200"/>
      <c r="N31" s="201"/>
      <c r="O31" s="181"/>
      <c r="P31" s="201"/>
      <c r="Q31" s="200"/>
      <c r="R31" s="201"/>
      <c r="S31" s="181"/>
      <c r="T31" s="201"/>
      <c r="U31" s="200"/>
      <c r="V31" s="201"/>
      <c r="W31" s="181"/>
      <c r="X31" s="201"/>
    </row>
    <row r="32" spans="2:24" ht="14.1" customHeight="1" x14ac:dyDescent="0.15">
      <c r="B32" s="243">
        <v>40765</v>
      </c>
      <c r="C32" s="244"/>
      <c r="D32" s="245">
        <v>40778</v>
      </c>
      <c r="E32" s="247">
        <v>4095</v>
      </c>
      <c r="F32" s="248">
        <v>4725</v>
      </c>
      <c r="G32" s="248">
        <v>4385.1172608249854</v>
      </c>
      <c r="H32" s="204">
        <v>11321.2</v>
      </c>
      <c r="I32" s="248">
        <v>4410</v>
      </c>
      <c r="J32" s="248">
        <v>5037.9000000000005</v>
      </c>
      <c r="K32" s="248">
        <v>4665.0461462123712</v>
      </c>
      <c r="L32" s="204">
        <v>3198.8</v>
      </c>
      <c r="M32" s="248">
        <v>1575</v>
      </c>
      <c r="N32" s="248">
        <v>1837.5</v>
      </c>
      <c r="O32" s="248">
        <v>1669.0483239285782</v>
      </c>
      <c r="P32" s="204">
        <v>27598.5</v>
      </c>
      <c r="Q32" s="248">
        <v>1890</v>
      </c>
      <c r="R32" s="248">
        <v>2467.5</v>
      </c>
      <c r="S32" s="248">
        <v>2208.3797752808996</v>
      </c>
      <c r="T32" s="204">
        <v>6964.4</v>
      </c>
      <c r="U32" s="248">
        <v>2047.5</v>
      </c>
      <c r="V32" s="248">
        <v>2625</v>
      </c>
      <c r="W32" s="248">
        <v>2333.039391128812</v>
      </c>
      <c r="X32" s="204">
        <v>7580.1</v>
      </c>
    </row>
    <row r="33" spans="2:24" ht="14.1" customHeight="1" x14ac:dyDescent="0.15">
      <c r="B33" s="243" t="s">
        <v>144</v>
      </c>
      <c r="C33" s="244"/>
      <c r="D33" s="245"/>
      <c r="E33" s="200"/>
      <c r="F33" s="201"/>
      <c r="G33" s="181"/>
      <c r="H33" s="201"/>
      <c r="I33" s="200"/>
      <c r="J33" s="201"/>
      <c r="K33" s="181"/>
      <c r="L33" s="201"/>
      <c r="M33" s="200"/>
      <c r="N33" s="201"/>
      <c r="O33" s="181"/>
      <c r="P33" s="201"/>
      <c r="Q33" s="200"/>
      <c r="R33" s="201"/>
      <c r="S33" s="181"/>
      <c r="T33" s="201"/>
      <c r="U33" s="200"/>
      <c r="V33" s="201"/>
      <c r="W33" s="181"/>
      <c r="X33" s="201"/>
    </row>
    <row r="34" spans="2:24" ht="14.1" customHeight="1" x14ac:dyDescent="0.15">
      <c r="B34" s="243">
        <v>40779</v>
      </c>
      <c r="C34" s="244"/>
      <c r="D34" s="245">
        <v>40785</v>
      </c>
      <c r="E34" s="202">
        <v>4095</v>
      </c>
      <c r="F34" s="204">
        <v>4725</v>
      </c>
      <c r="G34" s="205">
        <v>4451.1485675072909</v>
      </c>
      <c r="H34" s="204">
        <v>5078</v>
      </c>
      <c r="I34" s="202">
        <v>4410</v>
      </c>
      <c r="J34" s="204">
        <v>4935</v>
      </c>
      <c r="K34" s="205">
        <v>4650.6445042275172</v>
      </c>
      <c r="L34" s="204">
        <v>1120.5</v>
      </c>
      <c r="M34" s="202">
        <v>1575</v>
      </c>
      <c r="N34" s="204">
        <v>1785</v>
      </c>
      <c r="O34" s="205">
        <v>1649.2005155156833</v>
      </c>
      <c r="P34" s="204">
        <v>14023.1</v>
      </c>
      <c r="Q34" s="202">
        <v>1890</v>
      </c>
      <c r="R34" s="204">
        <v>2415</v>
      </c>
      <c r="S34" s="205">
        <v>2181.4550052548616</v>
      </c>
      <c r="T34" s="204">
        <v>3566.4</v>
      </c>
      <c r="U34" s="202">
        <v>2006.2350000000001</v>
      </c>
      <c r="V34" s="204">
        <v>2588.67</v>
      </c>
      <c r="W34" s="205">
        <v>2320.6419243986256</v>
      </c>
      <c r="X34" s="204">
        <v>4448.3</v>
      </c>
    </row>
    <row r="35" spans="2:24" ht="14.1" customHeight="1" x14ac:dyDescent="0.15">
      <c r="B35" s="243" t="s">
        <v>145</v>
      </c>
      <c r="C35" s="244"/>
      <c r="D35" s="245"/>
      <c r="E35" s="200"/>
      <c r="F35" s="201"/>
      <c r="G35" s="181"/>
      <c r="H35" s="201"/>
      <c r="I35" s="200"/>
      <c r="J35" s="201"/>
      <c r="K35" s="181"/>
      <c r="L35" s="201"/>
      <c r="M35" s="200"/>
      <c r="N35" s="201"/>
      <c r="O35" s="181"/>
      <c r="P35" s="201"/>
      <c r="Q35" s="200"/>
      <c r="R35" s="201"/>
      <c r="S35" s="181"/>
      <c r="T35" s="201"/>
      <c r="U35" s="200"/>
      <c r="V35" s="201"/>
      <c r="W35" s="181"/>
      <c r="X35" s="201"/>
    </row>
    <row r="36" spans="2:24" ht="14.1" customHeight="1" x14ac:dyDescent="0.15">
      <c r="B36" s="243">
        <v>40786</v>
      </c>
      <c r="C36" s="244"/>
      <c r="D36" s="245">
        <v>40792</v>
      </c>
      <c r="E36" s="202">
        <v>4305</v>
      </c>
      <c r="F36" s="204">
        <v>4830</v>
      </c>
      <c r="G36" s="204">
        <v>4548.6771093750003</v>
      </c>
      <c r="H36" s="249">
        <v>4614.1000000000004</v>
      </c>
      <c r="I36" s="202">
        <v>4410</v>
      </c>
      <c r="J36" s="204">
        <v>5037.9000000000005</v>
      </c>
      <c r="K36" s="204">
        <v>4715.4455801104978</v>
      </c>
      <c r="L36" s="249">
        <v>687.7</v>
      </c>
      <c r="M36" s="202">
        <v>1575</v>
      </c>
      <c r="N36" s="204">
        <v>1785</v>
      </c>
      <c r="O36" s="204">
        <v>1654.8205969276735</v>
      </c>
      <c r="P36" s="249">
        <v>13422.6</v>
      </c>
      <c r="Q36" s="202">
        <v>1995</v>
      </c>
      <c r="R36" s="204">
        <v>2415</v>
      </c>
      <c r="S36" s="204">
        <v>2269.0388999008915</v>
      </c>
      <c r="T36" s="249">
        <v>4029.8</v>
      </c>
      <c r="U36" s="202">
        <v>2087.9250000000002</v>
      </c>
      <c r="V36" s="204">
        <v>2572.5</v>
      </c>
      <c r="W36" s="204">
        <v>2343.2389031705225</v>
      </c>
      <c r="X36" s="249">
        <v>3502.8</v>
      </c>
    </row>
    <row r="37" spans="2:24" s="181" customFormat="1" ht="14.1" customHeight="1" x14ac:dyDescent="0.15">
      <c r="B37" s="243" t="s">
        <v>146</v>
      </c>
      <c r="C37" s="244"/>
      <c r="D37" s="245"/>
      <c r="E37" s="200"/>
      <c r="F37" s="201"/>
      <c r="H37" s="201"/>
      <c r="I37" s="200"/>
      <c r="J37" s="201"/>
      <c r="L37" s="201"/>
      <c r="M37" s="200"/>
      <c r="N37" s="201"/>
      <c r="P37" s="201"/>
      <c r="Q37" s="200"/>
      <c r="R37" s="201"/>
      <c r="T37" s="201"/>
      <c r="U37" s="200"/>
      <c r="V37" s="201"/>
      <c r="X37" s="201"/>
    </row>
    <row r="38" spans="2:24" s="181" customFormat="1" ht="14.1" customHeight="1" x14ac:dyDescent="0.15">
      <c r="B38" s="250"/>
      <c r="C38" s="251"/>
      <c r="D38" s="252"/>
      <c r="E38" s="194"/>
      <c r="F38" s="207"/>
      <c r="G38" s="195"/>
      <c r="H38" s="207"/>
      <c r="I38" s="194"/>
      <c r="J38" s="207"/>
      <c r="K38" s="195"/>
      <c r="L38" s="207"/>
      <c r="M38" s="194"/>
      <c r="N38" s="207"/>
      <c r="O38" s="195"/>
      <c r="P38" s="207"/>
      <c r="Q38" s="194"/>
      <c r="R38" s="207"/>
      <c r="S38" s="195"/>
      <c r="T38" s="207"/>
      <c r="U38" s="194"/>
      <c r="V38" s="207"/>
      <c r="W38" s="195"/>
      <c r="X38" s="207"/>
    </row>
    <row r="42" spans="2:24" x14ac:dyDescent="0.15"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</row>
  </sheetData>
  <phoneticPr fontId="8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82" customWidth="1"/>
    <col min="2" max="2" width="6.125" style="182" customWidth="1"/>
    <col min="3" max="3" width="2.75" style="182" customWidth="1"/>
    <col min="4" max="4" width="5.25" style="182" customWidth="1"/>
    <col min="5" max="7" width="5.875" style="182" customWidth="1"/>
    <col min="8" max="8" width="7.5" style="182" customWidth="1"/>
    <col min="9" max="11" width="5.875" style="182" customWidth="1"/>
    <col min="12" max="12" width="7.5" style="182" customWidth="1"/>
    <col min="13" max="15" width="5.875" style="182" customWidth="1"/>
    <col min="16" max="16" width="8" style="182" customWidth="1"/>
    <col min="17" max="19" width="5.875" style="182" customWidth="1"/>
    <col min="20" max="20" width="8" style="182" customWidth="1"/>
    <col min="21" max="23" width="5.875" style="182" customWidth="1"/>
    <col min="24" max="24" width="8" style="182" customWidth="1"/>
    <col min="25" max="16384" width="7.5" style="182"/>
  </cols>
  <sheetData>
    <row r="3" spans="2:26" x14ac:dyDescent="0.15">
      <c r="B3" s="182" t="s">
        <v>151</v>
      </c>
    </row>
    <row r="4" spans="2:26" x14ac:dyDescent="0.15">
      <c r="X4" s="183" t="s">
        <v>103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26" ht="13.5" customHeight="1" x14ac:dyDescent="0.15">
      <c r="B6" s="216"/>
      <c r="C6" s="217" t="s">
        <v>104</v>
      </c>
      <c r="D6" s="218"/>
      <c r="E6" s="254" t="s">
        <v>160</v>
      </c>
      <c r="F6" s="255"/>
      <c r="G6" s="255"/>
      <c r="H6" s="256"/>
      <c r="I6" s="257" t="s">
        <v>161</v>
      </c>
      <c r="J6" s="258"/>
      <c r="K6" s="258"/>
      <c r="L6" s="259"/>
      <c r="M6" s="257" t="s">
        <v>162</v>
      </c>
      <c r="N6" s="258"/>
      <c r="O6" s="258"/>
      <c r="P6" s="259"/>
      <c r="Q6" s="257" t="s">
        <v>163</v>
      </c>
      <c r="R6" s="258"/>
      <c r="S6" s="258"/>
      <c r="T6" s="259"/>
      <c r="U6" s="261" t="s">
        <v>164</v>
      </c>
      <c r="V6" s="262"/>
      <c r="W6" s="262"/>
      <c r="X6" s="263"/>
      <c r="Z6" s="181"/>
    </row>
    <row r="7" spans="2:26" x14ac:dyDescent="0.15">
      <c r="B7" s="219" t="s">
        <v>110</v>
      </c>
      <c r="C7" s="220"/>
      <c r="D7" s="221"/>
      <c r="E7" s="209" t="s">
        <v>157</v>
      </c>
      <c r="F7" s="192" t="s">
        <v>112</v>
      </c>
      <c r="G7" s="192" t="s">
        <v>113</v>
      </c>
      <c r="H7" s="264" t="s">
        <v>114</v>
      </c>
      <c r="I7" s="209" t="s">
        <v>111</v>
      </c>
      <c r="J7" s="192" t="s">
        <v>112</v>
      </c>
      <c r="K7" s="192" t="s">
        <v>113</v>
      </c>
      <c r="L7" s="264" t="s">
        <v>114</v>
      </c>
      <c r="M7" s="209" t="s">
        <v>111</v>
      </c>
      <c r="N7" s="192" t="s">
        <v>112</v>
      </c>
      <c r="O7" s="192" t="s">
        <v>113</v>
      </c>
      <c r="P7" s="264" t="s">
        <v>114</v>
      </c>
      <c r="Q7" s="209" t="s">
        <v>111</v>
      </c>
      <c r="R7" s="192" t="s">
        <v>112</v>
      </c>
      <c r="S7" s="192" t="s">
        <v>113</v>
      </c>
      <c r="T7" s="264" t="s">
        <v>114</v>
      </c>
      <c r="U7" s="209" t="s">
        <v>111</v>
      </c>
      <c r="V7" s="192" t="s">
        <v>112</v>
      </c>
      <c r="W7" s="192" t="s">
        <v>113</v>
      </c>
      <c r="X7" s="264" t="s">
        <v>114</v>
      </c>
      <c r="Z7" s="181"/>
    </row>
    <row r="8" spans="2:26" x14ac:dyDescent="0.15">
      <c r="B8" s="228"/>
      <c r="C8" s="215"/>
      <c r="D8" s="215"/>
      <c r="E8" s="196"/>
      <c r="F8" s="197"/>
      <c r="G8" s="197" t="s">
        <v>115</v>
      </c>
      <c r="H8" s="208"/>
      <c r="I8" s="196"/>
      <c r="J8" s="197"/>
      <c r="K8" s="197" t="s">
        <v>115</v>
      </c>
      <c r="L8" s="208"/>
      <c r="M8" s="196"/>
      <c r="N8" s="197"/>
      <c r="O8" s="197" t="s">
        <v>115</v>
      </c>
      <c r="P8" s="208"/>
      <c r="Q8" s="196"/>
      <c r="R8" s="197"/>
      <c r="S8" s="197" t="s">
        <v>115</v>
      </c>
      <c r="T8" s="208"/>
      <c r="U8" s="196"/>
      <c r="V8" s="197"/>
      <c r="W8" s="197" t="s">
        <v>115</v>
      </c>
      <c r="X8" s="208"/>
      <c r="Z8" s="181"/>
    </row>
    <row r="9" spans="2:26" ht="14.1" customHeight="1" x14ac:dyDescent="0.15">
      <c r="B9" s="184" t="s">
        <v>70</v>
      </c>
      <c r="C9" s="193">
        <v>18</v>
      </c>
      <c r="D9" s="199" t="s">
        <v>71</v>
      </c>
      <c r="E9" s="200">
        <v>2573</v>
      </c>
      <c r="F9" s="201">
        <v>3098</v>
      </c>
      <c r="G9" s="201">
        <v>2860</v>
      </c>
      <c r="H9" s="203">
        <v>230721</v>
      </c>
      <c r="I9" s="200">
        <v>2258</v>
      </c>
      <c r="J9" s="201">
        <v>2898</v>
      </c>
      <c r="K9" s="201">
        <v>2609</v>
      </c>
      <c r="L9" s="203">
        <v>224588</v>
      </c>
      <c r="M9" s="200">
        <v>1050</v>
      </c>
      <c r="N9" s="201">
        <v>1680</v>
      </c>
      <c r="O9" s="201">
        <v>1219</v>
      </c>
      <c r="P9" s="203">
        <v>196185</v>
      </c>
      <c r="Q9" s="200">
        <v>2426</v>
      </c>
      <c r="R9" s="201">
        <v>2940</v>
      </c>
      <c r="S9" s="201">
        <v>2676</v>
      </c>
      <c r="T9" s="203">
        <v>631284</v>
      </c>
      <c r="U9" s="200">
        <v>2835</v>
      </c>
      <c r="V9" s="201">
        <v>3549</v>
      </c>
      <c r="W9" s="201">
        <v>3216</v>
      </c>
      <c r="X9" s="203">
        <v>2957778</v>
      </c>
      <c r="Z9" s="181"/>
    </row>
    <row r="10" spans="2:26" ht="14.1" customHeight="1" x14ac:dyDescent="0.15">
      <c r="B10" s="200"/>
      <c r="C10" s="193">
        <v>19</v>
      </c>
      <c r="D10" s="203"/>
      <c r="E10" s="200">
        <v>2415</v>
      </c>
      <c r="F10" s="201">
        <v>2993</v>
      </c>
      <c r="G10" s="201">
        <v>2752</v>
      </c>
      <c r="H10" s="203">
        <v>240074</v>
      </c>
      <c r="I10" s="200">
        <v>1890</v>
      </c>
      <c r="J10" s="201">
        <v>2783</v>
      </c>
      <c r="K10" s="201">
        <v>2381</v>
      </c>
      <c r="L10" s="203">
        <v>257230</v>
      </c>
      <c r="M10" s="200">
        <v>945</v>
      </c>
      <c r="N10" s="201">
        <v>1575</v>
      </c>
      <c r="O10" s="201">
        <v>1259</v>
      </c>
      <c r="P10" s="203">
        <v>247204</v>
      </c>
      <c r="Q10" s="200">
        <v>2300</v>
      </c>
      <c r="R10" s="201">
        <v>2835</v>
      </c>
      <c r="S10" s="201">
        <v>2593</v>
      </c>
      <c r="T10" s="203">
        <v>717504</v>
      </c>
      <c r="U10" s="200">
        <v>2625</v>
      </c>
      <c r="V10" s="201">
        <v>3360</v>
      </c>
      <c r="W10" s="201">
        <v>2982</v>
      </c>
      <c r="X10" s="203">
        <v>3199795</v>
      </c>
      <c r="Z10" s="181"/>
    </row>
    <row r="11" spans="2:26" ht="14.1" customHeight="1" x14ac:dyDescent="0.15">
      <c r="B11" s="200"/>
      <c r="C11" s="193">
        <v>20</v>
      </c>
      <c r="D11" s="203"/>
      <c r="E11" s="200">
        <v>1995</v>
      </c>
      <c r="F11" s="201">
        <v>2940</v>
      </c>
      <c r="G11" s="201">
        <v>2585</v>
      </c>
      <c r="H11" s="203">
        <v>239477</v>
      </c>
      <c r="I11" s="200">
        <v>1680</v>
      </c>
      <c r="J11" s="201">
        <v>2678</v>
      </c>
      <c r="K11" s="201">
        <v>2151</v>
      </c>
      <c r="L11" s="203">
        <v>240434</v>
      </c>
      <c r="M11" s="200">
        <v>945</v>
      </c>
      <c r="N11" s="201">
        <v>1575</v>
      </c>
      <c r="O11" s="201">
        <v>1185</v>
      </c>
      <c r="P11" s="203">
        <v>310664</v>
      </c>
      <c r="Q11" s="200">
        <v>1890</v>
      </c>
      <c r="R11" s="201">
        <v>2835</v>
      </c>
      <c r="S11" s="201">
        <v>2406</v>
      </c>
      <c r="T11" s="203">
        <v>636528</v>
      </c>
      <c r="U11" s="200">
        <v>2100</v>
      </c>
      <c r="V11" s="201">
        <v>3203</v>
      </c>
      <c r="W11" s="201">
        <v>2512</v>
      </c>
      <c r="X11" s="203">
        <v>2847748</v>
      </c>
      <c r="Z11" s="181"/>
    </row>
    <row r="12" spans="2:26" ht="14.1" customHeight="1" x14ac:dyDescent="0.15">
      <c r="B12" s="200"/>
      <c r="C12" s="193">
        <v>21</v>
      </c>
      <c r="D12" s="203"/>
      <c r="E12" s="200">
        <v>1890</v>
      </c>
      <c r="F12" s="201">
        <v>2835</v>
      </c>
      <c r="G12" s="201">
        <v>2461</v>
      </c>
      <c r="H12" s="203">
        <v>316518</v>
      </c>
      <c r="I12" s="200">
        <v>1418</v>
      </c>
      <c r="J12" s="201">
        <v>2625</v>
      </c>
      <c r="K12" s="201">
        <v>2085</v>
      </c>
      <c r="L12" s="203">
        <v>309279</v>
      </c>
      <c r="M12" s="200">
        <v>945</v>
      </c>
      <c r="N12" s="201">
        <v>1575</v>
      </c>
      <c r="O12" s="201">
        <v>1164</v>
      </c>
      <c r="P12" s="203">
        <v>381997</v>
      </c>
      <c r="Q12" s="200">
        <v>1575</v>
      </c>
      <c r="R12" s="201">
        <v>2625</v>
      </c>
      <c r="S12" s="201">
        <v>2259</v>
      </c>
      <c r="T12" s="203">
        <v>781294</v>
      </c>
      <c r="U12" s="200">
        <v>1943</v>
      </c>
      <c r="V12" s="201">
        <v>2940</v>
      </c>
      <c r="W12" s="201">
        <v>2463</v>
      </c>
      <c r="X12" s="203">
        <v>3112829</v>
      </c>
      <c r="Z12" s="181"/>
    </row>
    <row r="13" spans="2:26" ht="14.1" customHeight="1" x14ac:dyDescent="0.15">
      <c r="B13" s="194"/>
      <c r="C13" s="198">
        <v>22</v>
      </c>
      <c r="D13" s="206"/>
      <c r="E13" s="207">
        <v>1890</v>
      </c>
      <c r="F13" s="207">
        <v>2835</v>
      </c>
      <c r="G13" s="207">
        <v>2388</v>
      </c>
      <c r="H13" s="207">
        <v>333448</v>
      </c>
      <c r="I13" s="207">
        <v>1470</v>
      </c>
      <c r="J13" s="207">
        <v>2520</v>
      </c>
      <c r="K13" s="207">
        <v>1994</v>
      </c>
      <c r="L13" s="207">
        <v>291828</v>
      </c>
      <c r="M13" s="207">
        <v>840</v>
      </c>
      <c r="N13" s="207">
        <v>1470</v>
      </c>
      <c r="O13" s="207">
        <v>1142</v>
      </c>
      <c r="P13" s="207">
        <v>376021</v>
      </c>
      <c r="Q13" s="207">
        <v>1743</v>
      </c>
      <c r="R13" s="207">
        <v>2678</v>
      </c>
      <c r="S13" s="207">
        <v>2167</v>
      </c>
      <c r="T13" s="207">
        <v>707689</v>
      </c>
      <c r="U13" s="207">
        <v>1958</v>
      </c>
      <c r="V13" s="207">
        <v>2835</v>
      </c>
      <c r="W13" s="207">
        <v>2451</v>
      </c>
      <c r="X13" s="206">
        <v>2743351</v>
      </c>
      <c r="Z13" s="181"/>
    </row>
    <row r="14" spans="2:26" ht="14.1" customHeight="1" x14ac:dyDescent="0.15">
      <c r="B14" s="200" t="s">
        <v>116</v>
      </c>
      <c r="C14" s="193">
        <v>8</v>
      </c>
      <c r="D14" s="203" t="s">
        <v>134</v>
      </c>
      <c r="E14" s="200">
        <v>2100</v>
      </c>
      <c r="F14" s="201">
        <v>2835</v>
      </c>
      <c r="G14" s="201">
        <v>2429</v>
      </c>
      <c r="H14" s="203">
        <v>25001</v>
      </c>
      <c r="I14" s="200">
        <v>1470</v>
      </c>
      <c r="J14" s="201">
        <v>2415</v>
      </c>
      <c r="K14" s="201">
        <v>1908</v>
      </c>
      <c r="L14" s="203">
        <v>17601</v>
      </c>
      <c r="M14" s="200">
        <v>956</v>
      </c>
      <c r="N14" s="201">
        <v>1365</v>
      </c>
      <c r="O14" s="201">
        <v>1150</v>
      </c>
      <c r="P14" s="203">
        <v>20159</v>
      </c>
      <c r="Q14" s="200">
        <v>1890</v>
      </c>
      <c r="R14" s="201">
        <v>2409</v>
      </c>
      <c r="S14" s="201">
        <v>2163</v>
      </c>
      <c r="T14" s="203">
        <v>63812</v>
      </c>
      <c r="U14" s="200">
        <v>2000</v>
      </c>
      <c r="V14" s="201">
        <v>2678</v>
      </c>
      <c r="W14" s="201">
        <v>2349</v>
      </c>
      <c r="X14" s="203">
        <v>184080</v>
      </c>
      <c r="Z14" s="181"/>
    </row>
    <row r="15" spans="2:26" ht="14.1" customHeight="1" x14ac:dyDescent="0.15">
      <c r="B15" s="200"/>
      <c r="C15" s="193">
        <v>9</v>
      </c>
      <c r="D15" s="203"/>
      <c r="E15" s="200">
        <v>1995</v>
      </c>
      <c r="F15" s="201">
        <v>2730</v>
      </c>
      <c r="G15" s="201">
        <v>2414</v>
      </c>
      <c r="H15" s="203">
        <v>37440</v>
      </c>
      <c r="I15" s="200">
        <v>1680</v>
      </c>
      <c r="J15" s="201">
        <v>2415</v>
      </c>
      <c r="K15" s="201">
        <v>2015</v>
      </c>
      <c r="L15" s="203">
        <v>29621</v>
      </c>
      <c r="M15" s="200">
        <v>945</v>
      </c>
      <c r="N15" s="201">
        <v>1365</v>
      </c>
      <c r="O15" s="201">
        <v>1159</v>
      </c>
      <c r="P15" s="203">
        <v>41135</v>
      </c>
      <c r="Q15" s="200">
        <v>1785</v>
      </c>
      <c r="R15" s="201">
        <v>2520</v>
      </c>
      <c r="S15" s="201">
        <v>2196</v>
      </c>
      <c r="T15" s="203">
        <v>83800</v>
      </c>
      <c r="U15" s="200">
        <v>2117</v>
      </c>
      <c r="V15" s="201">
        <v>2783</v>
      </c>
      <c r="W15" s="201">
        <v>2408</v>
      </c>
      <c r="X15" s="203">
        <v>245641</v>
      </c>
      <c r="Z15" s="181"/>
    </row>
    <row r="16" spans="2:26" ht="14.1" customHeight="1" x14ac:dyDescent="0.15">
      <c r="B16" s="200"/>
      <c r="C16" s="193">
        <v>10</v>
      </c>
      <c r="D16" s="203"/>
      <c r="E16" s="201">
        <v>2100</v>
      </c>
      <c r="F16" s="201">
        <v>2835</v>
      </c>
      <c r="G16" s="201">
        <v>2412.2645326504485</v>
      </c>
      <c r="H16" s="201">
        <v>26621.200000000001</v>
      </c>
      <c r="I16" s="201">
        <v>1680</v>
      </c>
      <c r="J16" s="201">
        <v>2415</v>
      </c>
      <c r="K16" s="201">
        <v>1981.2593072258194</v>
      </c>
      <c r="L16" s="201">
        <v>24465.8</v>
      </c>
      <c r="M16" s="201">
        <v>945</v>
      </c>
      <c r="N16" s="201">
        <v>1365</v>
      </c>
      <c r="O16" s="201">
        <v>1153.7645259270589</v>
      </c>
      <c r="P16" s="201">
        <v>34062.9</v>
      </c>
      <c r="Q16" s="201">
        <v>1785</v>
      </c>
      <c r="R16" s="201">
        <v>2520</v>
      </c>
      <c r="S16" s="201">
        <v>2176.8782546957937</v>
      </c>
      <c r="T16" s="201">
        <v>41438.1</v>
      </c>
      <c r="U16" s="201">
        <v>2111.7600000000002</v>
      </c>
      <c r="V16" s="201">
        <v>2782.5</v>
      </c>
      <c r="W16" s="201">
        <v>2423.829184323939</v>
      </c>
      <c r="X16" s="201">
        <v>202916.4</v>
      </c>
      <c r="Z16" s="181"/>
    </row>
    <row r="17" spans="2:24" ht="14.1" customHeight="1" x14ac:dyDescent="0.15">
      <c r="B17" s="200"/>
      <c r="C17" s="193">
        <v>11</v>
      </c>
      <c r="D17" s="203"/>
      <c r="E17" s="201">
        <v>1995</v>
      </c>
      <c r="F17" s="201">
        <v>2835</v>
      </c>
      <c r="G17" s="201">
        <v>2415.60222620576</v>
      </c>
      <c r="H17" s="201">
        <v>24965.1</v>
      </c>
      <c r="I17" s="201">
        <v>1680</v>
      </c>
      <c r="J17" s="201">
        <v>2520</v>
      </c>
      <c r="K17" s="201">
        <v>2087.7236328774738</v>
      </c>
      <c r="L17" s="201">
        <v>23203.200000000001</v>
      </c>
      <c r="M17" s="201">
        <v>945</v>
      </c>
      <c r="N17" s="201">
        <v>1417.5</v>
      </c>
      <c r="O17" s="201">
        <v>1181.2640189144081</v>
      </c>
      <c r="P17" s="201">
        <v>29955.899999999998</v>
      </c>
      <c r="Q17" s="201">
        <v>1890</v>
      </c>
      <c r="R17" s="201">
        <v>2677.92</v>
      </c>
      <c r="S17" s="201">
        <v>2257.6982052339122</v>
      </c>
      <c r="T17" s="201">
        <v>65220.299999999996</v>
      </c>
      <c r="U17" s="201">
        <v>2197.65</v>
      </c>
      <c r="V17" s="201">
        <v>2821.35</v>
      </c>
      <c r="W17" s="201">
        <v>2455.0650300847283</v>
      </c>
      <c r="X17" s="203">
        <v>197831.5</v>
      </c>
    </row>
    <row r="18" spans="2:24" ht="14.1" customHeight="1" x14ac:dyDescent="0.15">
      <c r="B18" s="200"/>
      <c r="C18" s="193">
        <v>12</v>
      </c>
      <c r="D18" s="203"/>
      <c r="E18" s="201">
        <v>2100</v>
      </c>
      <c r="F18" s="201">
        <v>2835</v>
      </c>
      <c r="G18" s="201">
        <v>2499.6715680610127</v>
      </c>
      <c r="H18" s="201">
        <v>32431</v>
      </c>
      <c r="I18" s="201">
        <v>1680</v>
      </c>
      <c r="J18" s="201">
        <v>2520</v>
      </c>
      <c r="K18" s="201">
        <v>2165.6651876879655</v>
      </c>
      <c r="L18" s="201">
        <v>29447</v>
      </c>
      <c r="M18" s="201">
        <v>997.5</v>
      </c>
      <c r="N18" s="201">
        <v>1365</v>
      </c>
      <c r="O18" s="201">
        <v>1166.8602009361803</v>
      </c>
      <c r="P18" s="201">
        <v>27896</v>
      </c>
      <c r="Q18" s="201">
        <v>1995</v>
      </c>
      <c r="R18" s="201">
        <v>2677.5</v>
      </c>
      <c r="S18" s="201">
        <v>2336.0114747457815</v>
      </c>
      <c r="T18" s="201">
        <v>55003</v>
      </c>
      <c r="U18" s="201">
        <v>2199.2249999999999</v>
      </c>
      <c r="V18" s="201">
        <v>2835</v>
      </c>
      <c r="W18" s="201">
        <v>2546.4948306396018</v>
      </c>
      <c r="X18" s="203">
        <v>347891</v>
      </c>
    </row>
    <row r="19" spans="2:24" ht="14.1" customHeight="1" x14ac:dyDescent="0.15">
      <c r="B19" s="200" t="s">
        <v>118</v>
      </c>
      <c r="C19" s="193">
        <v>1</v>
      </c>
      <c r="D19" s="203" t="s">
        <v>134</v>
      </c>
      <c r="E19" s="201">
        <v>2100</v>
      </c>
      <c r="F19" s="201">
        <v>2835</v>
      </c>
      <c r="G19" s="201">
        <v>2457.6587055498862</v>
      </c>
      <c r="H19" s="201">
        <v>20236</v>
      </c>
      <c r="I19" s="201">
        <v>1680</v>
      </c>
      <c r="J19" s="201">
        <v>2520</v>
      </c>
      <c r="K19" s="201">
        <v>2146.1181255296119</v>
      </c>
      <c r="L19" s="201">
        <v>26536</v>
      </c>
      <c r="M19" s="201">
        <v>945</v>
      </c>
      <c r="N19" s="201">
        <v>1365</v>
      </c>
      <c r="O19" s="201">
        <v>1165.0527905867389</v>
      </c>
      <c r="P19" s="201">
        <v>17975</v>
      </c>
      <c r="Q19" s="201">
        <v>1785</v>
      </c>
      <c r="R19" s="201">
        <v>2625</v>
      </c>
      <c r="S19" s="201">
        <v>2287.1121897523703</v>
      </c>
      <c r="T19" s="201">
        <v>57198</v>
      </c>
      <c r="U19" s="201">
        <v>2114.2800000000002</v>
      </c>
      <c r="V19" s="201">
        <v>2803.1849999999999</v>
      </c>
      <c r="W19" s="201">
        <v>2453.6547462190229</v>
      </c>
      <c r="X19" s="203">
        <v>184648</v>
      </c>
    </row>
    <row r="20" spans="2:24" ht="14.1" customHeight="1" x14ac:dyDescent="0.15">
      <c r="B20" s="200"/>
      <c r="C20" s="193">
        <v>2</v>
      </c>
      <c r="D20" s="203"/>
      <c r="E20" s="201">
        <v>2100</v>
      </c>
      <c r="F20" s="201">
        <v>2835</v>
      </c>
      <c r="G20" s="201">
        <v>2476.4901251019319</v>
      </c>
      <c r="H20" s="201">
        <v>19277</v>
      </c>
      <c r="I20" s="201">
        <v>1680</v>
      </c>
      <c r="J20" s="201">
        <v>2520</v>
      </c>
      <c r="K20" s="201">
        <v>2158.1050364417865</v>
      </c>
      <c r="L20" s="201">
        <v>21657.599999999999</v>
      </c>
      <c r="M20" s="201">
        <v>945</v>
      </c>
      <c r="N20" s="201">
        <v>1365</v>
      </c>
      <c r="O20" s="201">
        <v>1168.9132077844065</v>
      </c>
      <c r="P20" s="201">
        <v>25348.199999999997</v>
      </c>
      <c r="Q20" s="201">
        <v>1785</v>
      </c>
      <c r="R20" s="201">
        <v>2625</v>
      </c>
      <c r="S20" s="201">
        <v>2285.6198093342477</v>
      </c>
      <c r="T20" s="201">
        <v>35973.200000000004</v>
      </c>
      <c r="U20" s="201">
        <v>2311.5750000000003</v>
      </c>
      <c r="V20" s="201">
        <v>2783.55</v>
      </c>
      <c r="W20" s="201">
        <v>2502.6275039456114</v>
      </c>
      <c r="X20" s="203">
        <v>179638.80000000002</v>
      </c>
    </row>
    <row r="21" spans="2:24" ht="14.1" customHeight="1" x14ac:dyDescent="0.15">
      <c r="B21" s="200"/>
      <c r="C21" s="193">
        <v>3</v>
      </c>
      <c r="D21" s="203"/>
      <c r="E21" s="201">
        <v>2205</v>
      </c>
      <c r="F21" s="201">
        <v>2835</v>
      </c>
      <c r="G21" s="203">
        <v>2515.2410668793345</v>
      </c>
      <c r="H21" s="201">
        <v>25950.1</v>
      </c>
      <c r="I21" s="201">
        <v>1575</v>
      </c>
      <c r="J21" s="201">
        <v>2520</v>
      </c>
      <c r="K21" s="201">
        <v>2150.9046402997724</v>
      </c>
      <c r="L21" s="201">
        <v>29340.400000000001</v>
      </c>
      <c r="M21" s="201">
        <v>945</v>
      </c>
      <c r="N21" s="201">
        <v>1470</v>
      </c>
      <c r="O21" s="201">
        <v>1181.7022129215966</v>
      </c>
      <c r="P21" s="201">
        <v>31708.400000000005</v>
      </c>
      <c r="Q21" s="201">
        <v>1890</v>
      </c>
      <c r="R21" s="201">
        <v>2625</v>
      </c>
      <c r="S21" s="201">
        <v>2307.4410772809429</v>
      </c>
      <c r="T21" s="201">
        <v>66687.899999999994</v>
      </c>
      <c r="U21" s="201">
        <v>2205</v>
      </c>
      <c r="V21" s="201">
        <v>2940</v>
      </c>
      <c r="W21" s="201">
        <v>2537.6292088921718</v>
      </c>
      <c r="X21" s="203">
        <v>229265.9</v>
      </c>
    </row>
    <row r="22" spans="2:24" ht="14.1" customHeight="1" x14ac:dyDescent="0.15">
      <c r="B22" s="200"/>
      <c r="C22" s="193">
        <v>4</v>
      </c>
      <c r="D22" s="203"/>
      <c r="E22" s="201">
        <v>2205</v>
      </c>
      <c r="F22" s="201">
        <v>2835</v>
      </c>
      <c r="G22" s="203">
        <v>2512.7482539182638</v>
      </c>
      <c r="H22" s="201">
        <v>21583</v>
      </c>
      <c r="I22" s="201">
        <v>1785</v>
      </c>
      <c r="J22" s="201">
        <v>2520</v>
      </c>
      <c r="K22" s="201">
        <v>2166.6611250839464</v>
      </c>
      <c r="L22" s="201">
        <v>20462.400000000001</v>
      </c>
      <c r="M22" s="201">
        <v>945</v>
      </c>
      <c r="N22" s="201">
        <v>1463.0700000000002</v>
      </c>
      <c r="O22" s="201">
        <v>1193.8873503842765</v>
      </c>
      <c r="P22" s="201">
        <v>20943.099999999999</v>
      </c>
      <c r="Q22" s="201">
        <v>1890</v>
      </c>
      <c r="R22" s="201">
        <v>2625</v>
      </c>
      <c r="S22" s="201">
        <v>2308.057794215058</v>
      </c>
      <c r="T22" s="201">
        <v>44020.5</v>
      </c>
      <c r="U22" s="201">
        <v>2257.5</v>
      </c>
      <c r="V22" s="201">
        <v>2940</v>
      </c>
      <c r="W22" s="201">
        <v>2526.9171743364859</v>
      </c>
      <c r="X22" s="203">
        <v>227616.2</v>
      </c>
    </row>
    <row r="23" spans="2:24" ht="14.1" customHeight="1" x14ac:dyDescent="0.15">
      <c r="B23" s="200"/>
      <c r="C23" s="193">
        <v>5</v>
      </c>
      <c r="D23" s="203"/>
      <c r="E23" s="201">
        <v>2205</v>
      </c>
      <c r="F23" s="201">
        <v>2835</v>
      </c>
      <c r="G23" s="201">
        <v>2475.462321423021</v>
      </c>
      <c r="H23" s="201">
        <v>18673.599999999999</v>
      </c>
      <c r="I23" s="201">
        <v>1785</v>
      </c>
      <c r="J23" s="201">
        <v>2520</v>
      </c>
      <c r="K23" s="201">
        <v>2131.9584663725291</v>
      </c>
      <c r="L23" s="201">
        <v>21374.3</v>
      </c>
      <c r="M23" s="201">
        <v>945</v>
      </c>
      <c r="N23" s="201">
        <v>1470</v>
      </c>
      <c r="O23" s="201">
        <v>1161.7401449357094</v>
      </c>
      <c r="P23" s="201">
        <v>18094.7</v>
      </c>
      <c r="Q23" s="201">
        <v>1942.5</v>
      </c>
      <c r="R23" s="201">
        <v>2626.05</v>
      </c>
      <c r="S23" s="201">
        <v>2275.4228348273141</v>
      </c>
      <c r="T23" s="201">
        <v>42874.700000000004</v>
      </c>
      <c r="U23" s="201">
        <v>2207.31</v>
      </c>
      <c r="V23" s="201">
        <v>2940</v>
      </c>
      <c r="W23" s="201">
        <v>2519.5355456908937</v>
      </c>
      <c r="X23" s="203">
        <v>205471.49999999997</v>
      </c>
    </row>
    <row r="24" spans="2:24" ht="14.1" customHeight="1" x14ac:dyDescent="0.15">
      <c r="B24" s="200"/>
      <c r="C24" s="193">
        <v>6</v>
      </c>
      <c r="D24" s="203"/>
      <c r="E24" s="201">
        <v>2205</v>
      </c>
      <c r="F24" s="201">
        <v>2835</v>
      </c>
      <c r="G24" s="203">
        <v>2498.3722668543983</v>
      </c>
      <c r="H24" s="201">
        <v>15785.9</v>
      </c>
      <c r="I24" s="201">
        <v>1680</v>
      </c>
      <c r="J24" s="201">
        <v>2520</v>
      </c>
      <c r="K24" s="201">
        <v>2134.5803083666819</v>
      </c>
      <c r="L24" s="201">
        <v>16289.2</v>
      </c>
      <c r="M24" s="201">
        <v>945</v>
      </c>
      <c r="N24" s="201">
        <v>1260</v>
      </c>
      <c r="O24" s="201">
        <v>1151.0450827122338</v>
      </c>
      <c r="P24" s="201">
        <v>16360.1</v>
      </c>
      <c r="Q24" s="201">
        <v>1995</v>
      </c>
      <c r="R24" s="201">
        <v>2625</v>
      </c>
      <c r="S24" s="201">
        <v>2293.3246355183101</v>
      </c>
      <c r="T24" s="201">
        <v>40266.5</v>
      </c>
      <c r="U24" s="201">
        <v>2205</v>
      </c>
      <c r="V24" s="201">
        <v>2919</v>
      </c>
      <c r="W24" s="201">
        <v>2479.3419602395652</v>
      </c>
      <c r="X24" s="203">
        <v>222401</v>
      </c>
    </row>
    <row r="25" spans="2:24" ht="14.1" customHeight="1" x14ac:dyDescent="0.15">
      <c r="B25" s="200"/>
      <c r="C25" s="193">
        <v>7</v>
      </c>
      <c r="D25" s="203"/>
      <c r="E25" s="201">
        <v>2100</v>
      </c>
      <c r="F25" s="201">
        <v>2730</v>
      </c>
      <c r="G25" s="201">
        <v>2439.2849855010204</v>
      </c>
      <c r="H25" s="201">
        <v>15305.900000000001</v>
      </c>
      <c r="I25" s="201">
        <v>1680</v>
      </c>
      <c r="J25" s="201">
        <v>2415</v>
      </c>
      <c r="K25" s="201">
        <v>2000.815914125677</v>
      </c>
      <c r="L25" s="201">
        <v>11686.1</v>
      </c>
      <c r="M25" s="201">
        <v>1047.9000000000001</v>
      </c>
      <c r="N25" s="201">
        <v>1260</v>
      </c>
      <c r="O25" s="201">
        <v>1151.0238505710704</v>
      </c>
      <c r="P25" s="201">
        <v>14225.9</v>
      </c>
      <c r="Q25" s="201">
        <v>1942.5</v>
      </c>
      <c r="R25" s="201">
        <v>2634.4500000000003</v>
      </c>
      <c r="S25" s="201">
        <v>2240.7918771861641</v>
      </c>
      <c r="T25" s="201">
        <v>34543.300000000003</v>
      </c>
      <c r="U25" s="201">
        <v>2132.5500000000002</v>
      </c>
      <c r="V25" s="201">
        <v>2846.55</v>
      </c>
      <c r="W25" s="201">
        <v>2388.2028355957768</v>
      </c>
      <c r="X25" s="203">
        <v>224849.69999999998</v>
      </c>
    </row>
    <row r="26" spans="2:24" ht="14.1" customHeight="1" x14ac:dyDescent="0.15">
      <c r="B26" s="194"/>
      <c r="C26" s="198">
        <v>8</v>
      </c>
      <c r="D26" s="206"/>
      <c r="E26" s="207">
        <v>1999.9350000000002</v>
      </c>
      <c r="F26" s="207">
        <v>2695.35</v>
      </c>
      <c r="G26" s="207">
        <v>2392.7010263682569</v>
      </c>
      <c r="H26" s="207">
        <v>17328</v>
      </c>
      <c r="I26" s="207">
        <v>1680</v>
      </c>
      <c r="J26" s="207">
        <v>2415</v>
      </c>
      <c r="K26" s="207">
        <v>2055.2067425876685</v>
      </c>
      <c r="L26" s="207">
        <v>14677.8</v>
      </c>
      <c r="M26" s="207">
        <v>1039.5</v>
      </c>
      <c r="N26" s="207">
        <v>1260</v>
      </c>
      <c r="O26" s="207">
        <v>1139.5955332725616</v>
      </c>
      <c r="P26" s="207">
        <v>8839.5</v>
      </c>
      <c r="Q26" s="207">
        <v>1942.5</v>
      </c>
      <c r="R26" s="207">
        <v>2626.05</v>
      </c>
      <c r="S26" s="207">
        <v>2229.70640454776</v>
      </c>
      <c r="T26" s="207">
        <v>25473.9</v>
      </c>
      <c r="U26" s="207">
        <v>2205</v>
      </c>
      <c r="V26" s="207">
        <v>2730</v>
      </c>
      <c r="W26" s="207">
        <v>2433.3273990067755</v>
      </c>
      <c r="X26" s="206">
        <v>278986.59999999998</v>
      </c>
    </row>
    <row r="27" spans="2:24" ht="14.1" customHeight="1" x14ac:dyDescent="0.15">
      <c r="B27" s="222"/>
      <c r="C27" s="241"/>
      <c r="D27" s="242"/>
      <c r="E27" s="200"/>
      <c r="F27" s="201"/>
      <c r="G27" s="201"/>
      <c r="H27" s="203"/>
      <c r="I27" s="200"/>
      <c r="J27" s="201"/>
      <c r="K27" s="201"/>
      <c r="L27" s="203"/>
      <c r="M27" s="200"/>
      <c r="N27" s="201"/>
      <c r="O27" s="201"/>
      <c r="P27" s="203"/>
      <c r="Q27" s="200"/>
      <c r="R27" s="201"/>
      <c r="S27" s="201"/>
      <c r="T27" s="203"/>
      <c r="U27" s="200"/>
      <c r="V27" s="201"/>
      <c r="W27" s="201"/>
      <c r="X27" s="203"/>
    </row>
    <row r="28" spans="2:24" ht="14.1" customHeight="1" x14ac:dyDescent="0.15">
      <c r="B28" s="222"/>
      <c r="C28" s="241"/>
      <c r="D28" s="242"/>
      <c r="E28" s="200"/>
      <c r="F28" s="201"/>
      <c r="G28" s="201"/>
      <c r="H28" s="201"/>
      <c r="I28" s="200"/>
      <c r="J28" s="201"/>
      <c r="K28" s="201"/>
      <c r="L28" s="201"/>
      <c r="M28" s="200"/>
      <c r="N28" s="201"/>
      <c r="O28" s="201"/>
      <c r="P28" s="201"/>
      <c r="Q28" s="200"/>
      <c r="R28" s="201"/>
      <c r="S28" s="201"/>
      <c r="T28" s="201"/>
      <c r="U28" s="200"/>
      <c r="V28" s="201"/>
      <c r="W28" s="201"/>
      <c r="X28" s="201"/>
    </row>
    <row r="29" spans="2:24" ht="14.1" customHeight="1" x14ac:dyDescent="0.15">
      <c r="B29" s="219" t="s">
        <v>142</v>
      </c>
      <c r="C29" s="241"/>
      <c r="D29" s="242"/>
      <c r="E29" s="200"/>
      <c r="F29" s="201"/>
      <c r="G29" s="201"/>
      <c r="H29" s="203"/>
      <c r="I29" s="200"/>
      <c r="J29" s="201"/>
      <c r="K29" s="201"/>
      <c r="L29" s="203"/>
      <c r="M29" s="200"/>
      <c r="N29" s="201"/>
      <c r="O29" s="201"/>
      <c r="P29" s="203"/>
      <c r="Q29" s="200"/>
      <c r="R29" s="201"/>
      <c r="S29" s="201"/>
      <c r="T29" s="203"/>
      <c r="U29" s="200"/>
      <c r="V29" s="201"/>
      <c r="W29" s="201"/>
      <c r="X29" s="203"/>
    </row>
    <row r="30" spans="2:24" ht="14.1" customHeight="1" x14ac:dyDescent="0.15">
      <c r="B30" s="243">
        <v>40758</v>
      </c>
      <c r="C30" s="244"/>
      <c r="D30" s="245">
        <v>40764</v>
      </c>
      <c r="E30" s="246">
        <v>2100</v>
      </c>
      <c r="F30" s="246">
        <v>2695.35</v>
      </c>
      <c r="G30" s="265">
        <v>2419.5051112883343</v>
      </c>
      <c r="H30" s="203">
        <v>3865.4</v>
      </c>
      <c r="I30" s="246">
        <v>1680</v>
      </c>
      <c r="J30" s="246">
        <v>2415</v>
      </c>
      <c r="K30" s="246">
        <v>2015.5523960739024</v>
      </c>
      <c r="L30" s="200">
        <v>3368.4</v>
      </c>
      <c r="M30" s="246">
        <v>1050</v>
      </c>
      <c r="N30" s="246">
        <v>1260</v>
      </c>
      <c r="O30" s="246">
        <v>1158.5816326530614</v>
      </c>
      <c r="P30" s="201">
        <v>2037.5</v>
      </c>
      <c r="Q30" s="246">
        <v>1995</v>
      </c>
      <c r="R30" s="246">
        <v>2626.05</v>
      </c>
      <c r="S30" s="246">
        <v>2270.2240431380842</v>
      </c>
      <c r="T30" s="201">
        <v>2742.2</v>
      </c>
      <c r="U30" s="246">
        <v>2205</v>
      </c>
      <c r="V30" s="246">
        <v>2730</v>
      </c>
      <c r="W30" s="265">
        <v>2468.6218797276856</v>
      </c>
      <c r="X30" s="203">
        <v>56565.8</v>
      </c>
    </row>
    <row r="31" spans="2:24" ht="14.1" customHeight="1" x14ac:dyDescent="0.15">
      <c r="B31" s="243" t="s">
        <v>143</v>
      </c>
      <c r="C31" s="244"/>
      <c r="D31" s="245"/>
      <c r="E31" s="200"/>
      <c r="F31" s="201"/>
      <c r="G31" s="201"/>
      <c r="H31" s="203"/>
      <c r="I31" s="200"/>
      <c r="J31" s="201"/>
      <c r="K31" s="201"/>
      <c r="L31" s="203"/>
      <c r="M31" s="200"/>
      <c r="N31" s="201"/>
      <c r="O31" s="201"/>
      <c r="P31" s="203"/>
      <c r="Q31" s="200"/>
      <c r="R31" s="201"/>
      <c r="S31" s="201"/>
      <c r="T31" s="203"/>
      <c r="U31" s="200"/>
      <c r="V31" s="201"/>
      <c r="W31" s="201"/>
      <c r="X31" s="203"/>
    </row>
    <row r="32" spans="2:24" ht="14.1" customHeight="1" x14ac:dyDescent="0.15">
      <c r="B32" s="243">
        <v>40765</v>
      </c>
      <c r="C32" s="244"/>
      <c r="D32" s="245">
        <v>40778</v>
      </c>
      <c r="E32" s="247">
        <v>2005.5</v>
      </c>
      <c r="F32" s="248">
        <v>2625</v>
      </c>
      <c r="G32" s="248">
        <v>2357.6742333799502</v>
      </c>
      <c r="H32" s="204">
        <v>6111.1</v>
      </c>
      <c r="I32" s="248">
        <v>1680</v>
      </c>
      <c r="J32" s="248">
        <v>2400.09</v>
      </c>
      <c r="K32" s="248">
        <v>2073.4221203415841</v>
      </c>
      <c r="L32" s="204">
        <v>5396.8</v>
      </c>
      <c r="M32" s="248">
        <v>1050</v>
      </c>
      <c r="N32" s="248">
        <v>1260</v>
      </c>
      <c r="O32" s="248">
        <v>1130.0788243682166</v>
      </c>
      <c r="P32" s="204">
        <v>2988.7</v>
      </c>
      <c r="Q32" s="248">
        <v>1953</v>
      </c>
      <c r="R32" s="248">
        <v>2523.2550000000001</v>
      </c>
      <c r="S32" s="248">
        <v>2220.4857870007827</v>
      </c>
      <c r="T32" s="204">
        <v>9104.7000000000007</v>
      </c>
      <c r="U32" s="248">
        <v>2205</v>
      </c>
      <c r="V32" s="248">
        <v>2677.5</v>
      </c>
      <c r="W32" s="248">
        <v>2422.4627009377086</v>
      </c>
      <c r="X32" s="204">
        <v>124391.8</v>
      </c>
    </row>
    <row r="33" spans="2:24" ht="14.1" customHeight="1" x14ac:dyDescent="0.15">
      <c r="B33" s="243" t="s">
        <v>144</v>
      </c>
      <c r="C33" s="244"/>
      <c r="D33" s="245"/>
      <c r="E33" s="200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</row>
    <row r="34" spans="2:24" ht="14.1" customHeight="1" x14ac:dyDescent="0.15">
      <c r="B34" s="243">
        <v>40779</v>
      </c>
      <c r="C34" s="244"/>
      <c r="D34" s="245">
        <v>40785</v>
      </c>
      <c r="E34" s="202">
        <v>1999.9350000000002</v>
      </c>
      <c r="F34" s="204">
        <v>2625</v>
      </c>
      <c r="G34" s="204">
        <v>2392.8103053435111</v>
      </c>
      <c r="H34" s="249">
        <v>3926.5</v>
      </c>
      <c r="I34" s="202">
        <v>1680</v>
      </c>
      <c r="J34" s="204">
        <v>2370.9</v>
      </c>
      <c r="K34" s="204">
        <v>2036.5905522114622</v>
      </c>
      <c r="L34" s="249">
        <v>2762</v>
      </c>
      <c r="M34" s="202">
        <v>1039.5</v>
      </c>
      <c r="N34" s="204">
        <v>1260</v>
      </c>
      <c r="O34" s="204">
        <v>1132.1332884874114</v>
      </c>
      <c r="P34" s="249">
        <v>1229.2</v>
      </c>
      <c r="Q34" s="202">
        <v>1942.5</v>
      </c>
      <c r="R34" s="204">
        <v>2520</v>
      </c>
      <c r="S34" s="204">
        <v>2212.428222628088</v>
      </c>
      <c r="T34" s="249">
        <v>7947.5</v>
      </c>
      <c r="U34" s="202">
        <v>2224.9500000000003</v>
      </c>
      <c r="V34" s="204">
        <v>2625</v>
      </c>
      <c r="W34" s="204">
        <v>2399.2757650463577</v>
      </c>
      <c r="X34" s="249">
        <v>44326.7</v>
      </c>
    </row>
    <row r="35" spans="2:24" ht="14.1" customHeight="1" x14ac:dyDescent="0.15">
      <c r="B35" s="243" t="s">
        <v>145</v>
      </c>
      <c r="C35" s="244"/>
      <c r="D35" s="245"/>
      <c r="E35" s="200"/>
      <c r="F35" s="201"/>
      <c r="G35" s="201"/>
      <c r="H35" s="203"/>
      <c r="I35" s="200"/>
      <c r="J35" s="201"/>
      <c r="K35" s="201"/>
      <c r="L35" s="203"/>
      <c r="M35" s="200"/>
      <c r="N35" s="201"/>
      <c r="O35" s="201"/>
      <c r="P35" s="203"/>
      <c r="Q35" s="200"/>
      <c r="R35" s="201"/>
      <c r="S35" s="201"/>
      <c r="T35" s="203"/>
      <c r="U35" s="200"/>
      <c r="V35" s="201"/>
      <c r="W35" s="201"/>
      <c r="X35" s="203"/>
    </row>
    <row r="36" spans="2:24" ht="14.1" customHeight="1" x14ac:dyDescent="0.15">
      <c r="B36" s="243">
        <v>40786</v>
      </c>
      <c r="C36" s="244"/>
      <c r="D36" s="245">
        <v>40792</v>
      </c>
      <c r="E36" s="202">
        <v>2100</v>
      </c>
      <c r="F36" s="204">
        <v>2625</v>
      </c>
      <c r="G36" s="204">
        <v>2459.7464183381085</v>
      </c>
      <c r="H36" s="249">
        <v>3425</v>
      </c>
      <c r="I36" s="202">
        <v>1785</v>
      </c>
      <c r="J36" s="204">
        <v>2362.5</v>
      </c>
      <c r="K36" s="204">
        <v>2139.6699932908418</v>
      </c>
      <c r="L36" s="249">
        <v>3150.6</v>
      </c>
      <c r="M36" s="202">
        <v>1050</v>
      </c>
      <c r="N36" s="204">
        <v>1260</v>
      </c>
      <c r="O36" s="204">
        <v>1155.3457210336207</v>
      </c>
      <c r="P36" s="249">
        <v>2584.1</v>
      </c>
      <c r="Q36" s="202">
        <v>1995</v>
      </c>
      <c r="R36" s="204">
        <v>2520</v>
      </c>
      <c r="S36" s="204">
        <v>2264.1123164473352</v>
      </c>
      <c r="T36" s="249">
        <v>5679.5</v>
      </c>
      <c r="U36" s="202">
        <v>2310</v>
      </c>
      <c r="V36" s="204">
        <v>2625</v>
      </c>
      <c r="W36" s="204">
        <v>2469.0512084243815</v>
      </c>
      <c r="X36" s="249">
        <v>53702.3</v>
      </c>
    </row>
    <row r="37" spans="2:24" s="181" customFormat="1" ht="14.1" customHeight="1" x14ac:dyDescent="0.15">
      <c r="B37" s="243" t="s">
        <v>146</v>
      </c>
      <c r="C37" s="244"/>
      <c r="D37" s="245"/>
      <c r="E37" s="200"/>
      <c r="F37" s="201"/>
      <c r="G37" s="201"/>
      <c r="H37" s="203"/>
      <c r="I37" s="200"/>
      <c r="J37" s="201"/>
      <c r="K37" s="201"/>
      <c r="L37" s="203"/>
      <c r="M37" s="200"/>
      <c r="N37" s="201"/>
      <c r="O37" s="201"/>
      <c r="P37" s="203"/>
      <c r="Q37" s="200"/>
      <c r="R37" s="201"/>
      <c r="S37" s="201"/>
      <c r="T37" s="203"/>
      <c r="U37" s="200"/>
      <c r="V37" s="201"/>
      <c r="W37" s="201"/>
      <c r="X37" s="203"/>
    </row>
    <row r="38" spans="2:24" s="181" customFormat="1" ht="14.1" customHeight="1" x14ac:dyDescent="0.15">
      <c r="B38" s="250"/>
      <c r="C38" s="251"/>
      <c r="D38" s="252"/>
      <c r="E38" s="194"/>
      <c r="F38" s="207"/>
      <c r="G38" s="207"/>
      <c r="H38" s="206"/>
      <c r="I38" s="194"/>
      <c r="J38" s="207"/>
      <c r="K38" s="207"/>
      <c r="L38" s="206"/>
      <c r="M38" s="194"/>
      <c r="N38" s="207"/>
      <c r="O38" s="207"/>
      <c r="P38" s="206"/>
      <c r="Q38" s="194"/>
      <c r="R38" s="207"/>
      <c r="S38" s="207"/>
      <c r="T38" s="206"/>
      <c r="U38" s="194"/>
      <c r="V38" s="207"/>
      <c r="W38" s="207"/>
      <c r="X38" s="206"/>
    </row>
    <row r="42" spans="2:24" x14ac:dyDescent="0.15"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</row>
  </sheetData>
  <phoneticPr fontId="8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16384" width="7.5" style="182"/>
  </cols>
  <sheetData>
    <row r="3" spans="2:22" x14ac:dyDescent="0.15">
      <c r="B3" s="182" t="s">
        <v>151</v>
      </c>
    </row>
    <row r="4" spans="2:22" ht="11.25" customHeight="1" x14ac:dyDescent="0.15">
      <c r="T4" s="183" t="s">
        <v>165</v>
      </c>
    </row>
    <row r="5" spans="2:2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81"/>
    </row>
    <row r="6" spans="2:22" ht="13.5" customHeight="1" x14ac:dyDescent="0.15">
      <c r="B6" s="216"/>
      <c r="C6" s="217" t="s">
        <v>104</v>
      </c>
      <c r="D6" s="218"/>
      <c r="E6" s="655" t="s">
        <v>166</v>
      </c>
      <c r="F6" s="656"/>
      <c r="G6" s="656"/>
      <c r="H6" s="657"/>
      <c r="I6" s="655" t="s">
        <v>167</v>
      </c>
      <c r="J6" s="656"/>
      <c r="K6" s="656"/>
      <c r="L6" s="657"/>
      <c r="M6" s="655" t="s">
        <v>168</v>
      </c>
      <c r="N6" s="656"/>
      <c r="O6" s="656"/>
      <c r="P6" s="657"/>
      <c r="Q6" s="655" t="s">
        <v>169</v>
      </c>
      <c r="R6" s="656"/>
      <c r="S6" s="656"/>
      <c r="T6" s="657"/>
    </row>
    <row r="7" spans="2:22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V7" s="181"/>
    </row>
    <row r="8" spans="2:22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V8" s="181"/>
    </row>
    <row r="9" spans="2:22" ht="12.95" customHeight="1" x14ac:dyDescent="0.15">
      <c r="B9" s="184" t="s">
        <v>70</v>
      </c>
      <c r="C9" s="193">
        <v>18</v>
      </c>
      <c r="D9" s="199" t="s">
        <v>71</v>
      </c>
      <c r="E9" s="200">
        <v>4725</v>
      </c>
      <c r="F9" s="201">
        <v>6090</v>
      </c>
      <c r="G9" s="181">
        <v>5354</v>
      </c>
      <c r="H9" s="201">
        <v>81328</v>
      </c>
      <c r="I9" s="200">
        <v>6090</v>
      </c>
      <c r="J9" s="201">
        <v>7350</v>
      </c>
      <c r="K9" s="181">
        <v>6628</v>
      </c>
      <c r="L9" s="201">
        <v>168324</v>
      </c>
      <c r="M9" s="200">
        <v>2783</v>
      </c>
      <c r="N9" s="201">
        <v>3990</v>
      </c>
      <c r="O9" s="181">
        <v>3363</v>
      </c>
      <c r="P9" s="201">
        <v>114976</v>
      </c>
      <c r="Q9" s="200">
        <v>1628</v>
      </c>
      <c r="R9" s="201">
        <v>2835</v>
      </c>
      <c r="S9" s="181">
        <v>1907</v>
      </c>
      <c r="T9" s="201">
        <v>172085</v>
      </c>
      <c r="V9" s="181"/>
    </row>
    <row r="10" spans="2:22" ht="12.95" customHeight="1" x14ac:dyDescent="0.15">
      <c r="B10" s="200"/>
      <c r="C10" s="193">
        <v>19</v>
      </c>
      <c r="D10" s="203"/>
      <c r="E10" s="200">
        <v>4095</v>
      </c>
      <c r="F10" s="201">
        <v>5775</v>
      </c>
      <c r="G10" s="181">
        <v>5007</v>
      </c>
      <c r="H10" s="201">
        <v>86002</v>
      </c>
      <c r="I10" s="200">
        <v>5670</v>
      </c>
      <c r="J10" s="201">
        <v>7088</v>
      </c>
      <c r="K10" s="181">
        <v>6299</v>
      </c>
      <c r="L10" s="201">
        <v>205928</v>
      </c>
      <c r="M10" s="200">
        <v>3465</v>
      </c>
      <c r="N10" s="201">
        <v>3990</v>
      </c>
      <c r="O10" s="181">
        <v>3698</v>
      </c>
      <c r="P10" s="201">
        <v>75363</v>
      </c>
      <c r="Q10" s="200">
        <v>1365</v>
      </c>
      <c r="R10" s="201">
        <v>2048</v>
      </c>
      <c r="S10" s="181">
        <v>1865</v>
      </c>
      <c r="T10" s="201">
        <v>197567</v>
      </c>
      <c r="V10" s="181"/>
    </row>
    <row r="11" spans="2:22" ht="12.95" customHeight="1" x14ac:dyDescent="0.15">
      <c r="B11" s="200"/>
      <c r="C11" s="193">
        <v>20</v>
      </c>
      <c r="D11" s="203"/>
      <c r="E11" s="200">
        <v>3360</v>
      </c>
      <c r="F11" s="201">
        <v>5361</v>
      </c>
      <c r="G11" s="181">
        <v>4383</v>
      </c>
      <c r="H11" s="201">
        <v>121490</v>
      </c>
      <c r="I11" s="200">
        <v>5250</v>
      </c>
      <c r="J11" s="201">
        <v>6668</v>
      </c>
      <c r="K11" s="181">
        <v>5877</v>
      </c>
      <c r="L11" s="201">
        <v>248592</v>
      </c>
      <c r="M11" s="200">
        <v>2835</v>
      </c>
      <c r="N11" s="201">
        <v>3780</v>
      </c>
      <c r="O11" s="181">
        <v>3265</v>
      </c>
      <c r="P11" s="201">
        <v>60371</v>
      </c>
      <c r="Q11" s="200">
        <v>1523</v>
      </c>
      <c r="R11" s="201">
        <v>1995</v>
      </c>
      <c r="S11" s="181">
        <v>1895</v>
      </c>
      <c r="T11" s="201">
        <v>121013</v>
      </c>
      <c r="V11" s="181"/>
    </row>
    <row r="12" spans="2:22" ht="12.95" customHeight="1" x14ac:dyDescent="0.15">
      <c r="B12" s="200"/>
      <c r="C12" s="193">
        <v>21</v>
      </c>
      <c r="D12" s="203"/>
      <c r="E12" s="181">
        <v>2940</v>
      </c>
      <c r="F12" s="201">
        <v>4725</v>
      </c>
      <c r="G12" s="181">
        <v>3985</v>
      </c>
      <c r="H12" s="201">
        <v>187762</v>
      </c>
      <c r="I12" s="200">
        <v>4620</v>
      </c>
      <c r="J12" s="201">
        <v>6615</v>
      </c>
      <c r="K12" s="181">
        <v>5205</v>
      </c>
      <c r="L12" s="201">
        <v>337602</v>
      </c>
      <c r="M12" s="202" t="s">
        <v>170</v>
      </c>
      <c r="N12" s="204" t="s">
        <v>170</v>
      </c>
      <c r="O12" s="205" t="s">
        <v>170</v>
      </c>
      <c r="P12" s="204" t="s">
        <v>170</v>
      </c>
      <c r="Q12" s="202" t="s">
        <v>170</v>
      </c>
      <c r="R12" s="204" t="s">
        <v>170</v>
      </c>
      <c r="S12" s="205" t="s">
        <v>170</v>
      </c>
      <c r="T12" s="204" t="s">
        <v>170</v>
      </c>
      <c r="V12" s="181"/>
    </row>
    <row r="13" spans="2:22" ht="12.95" customHeight="1" x14ac:dyDescent="0.15">
      <c r="B13" s="194"/>
      <c r="C13" s="198">
        <v>22</v>
      </c>
      <c r="D13" s="206"/>
      <c r="E13" s="207">
        <v>3360</v>
      </c>
      <c r="F13" s="207">
        <v>4725</v>
      </c>
      <c r="G13" s="207">
        <v>3925</v>
      </c>
      <c r="H13" s="207">
        <v>187459</v>
      </c>
      <c r="I13" s="207">
        <v>4515</v>
      </c>
      <c r="J13" s="207">
        <v>5933</v>
      </c>
      <c r="K13" s="207">
        <v>5058</v>
      </c>
      <c r="L13" s="207">
        <v>346402</v>
      </c>
      <c r="M13" s="210" t="s">
        <v>170</v>
      </c>
      <c r="N13" s="210" t="s">
        <v>170</v>
      </c>
      <c r="O13" s="210" t="s">
        <v>170</v>
      </c>
      <c r="P13" s="210" t="s">
        <v>170</v>
      </c>
      <c r="Q13" s="210" t="s">
        <v>170</v>
      </c>
      <c r="R13" s="210" t="s">
        <v>170</v>
      </c>
      <c r="S13" s="210" t="s">
        <v>170</v>
      </c>
      <c r="T13" s="266" t="s">
        <v>170</v>
      </c>
      <c r="V13" s="181"/>
    </row>
    <row r="14" spans="2:22" ht="12.95" customHeight="1" x14ac:dyDescent="0.15">
      <c r="B14" s="200" t="s">
        <v>116</v>
      </c>
      <c r="C14" s="193">
        <v>8</v>
      </c>
      <c r="D14" s="203" t="s">
        <v>134</v>
      </c>
      <c r="E14" s="200">
        <v>3465</v>
      </c>
      <c r="F14" s="201">
        <v>3570</v>
      </c>
      <c r="G14" s="181">
        <v>3508</v>
      </c>
      <c r="H14" s="201">
        <v>12163</v>
      </c>
      <c r="I14" s="202">
        <v>4620</v>
      </c>
      <c r="J14" s="204">
        <v>4830</v>
      </c>
      <c r="K14" s="205">
        <v>4736</v>
      </c>
      <c r="L14" s="201">
        <v>24013</v>
      </c>
      <c r="M14" s="202" t="s">
        <v>170</v>
      </c>
      <c r="N14" s="204" t="s">
        <v>170</v>
      </c>
      <c r="O14" s="205" t="s">
        <v>170</v>
      </c>
      <c r="P14" s="204" t="s">
        <v>170</v>
      </c>
      <c r="Q14" s="202" t="s">
        <v>170</v>
      </c>
      <c r="R14" s="204" t="s">
        <v>170</v>
      </c>
      <c r="S14" s="205" t="s">
        <v>170</v>
      </c>
      <c r="T14" s="204" t="s">
        <v>170</v>
      </c>
      <c r="U14" s="183"/>
      <c r="V14" s="181"/>
    </row>
    <row r="15" spans="2:22" ht="12.95" customHeight="1" x14ac:dyDescent="0.15">
      <c r="B15" s="200"/>
      <c r="C15" s="193">
        <v>9</v>
      </c>
      <c r="D15" s="203"/>
      <c r="E15" s="200">
        <v>3465</v>
      </c>
      <c r="F15" s="201">
        <v>3581</v>
      </c>
      <c r="G15" s="181">
        <v>3509</v>
      </c>
      <c r="H15" s="201">
        <v>17441</v>
      </c>
      <c r="I15" s="202">
        <v>4620</v>
      </c>
      <c r="J15" s="204">
        <v>4883</v>
      </c>
      <c r="K15" s="205">
        <v>4776</v>
      </c>
      <c r="L15" s="201">
        <v>25600</v>
      </c>
      <c r="M15" s="202" t="s">
        <v>170</v>
      </c>
      <c r="N15" s="204" t="s">
        <v>170</v>
      </c>
      <c r="O15" s="249" t="s">
        <v>170</v>
      </c>
      <c r="P15" s="204" t="s">
        <v>170</v>
      </c>
      <c r="Q15" s="202" t="s">
        <v>170</v>
      </c>
      <c r="R15" s="204" t="s">
        <v>170</v>
      </c>
      <c r="S15" s="205" t="s">
        <v>170</v>
      </c>
      <c r="T15" s="204" t="s">
        <v>170</v>
      </c>
    </row>
    <row r="16" spans="2:22" ht="12.95" customHeight="1" x14ac:dyDescent="0.15">
      <c r="B16" s="200"/>
      <c r="C16" s="193">
        <v>10</v>
      </c>
      <c r="D16" s="203"/>
      <c r="E16" s="201">
        <v>3360</v>
      </c>
      <c r="F16" s="201">
        <v>3780</v>
      </c>
      <c r="G16" s="201">
        <v>3561.1551916290018</v>
      </c>
      <c r="H16" s="201">
        <v>13842.5</v>
      </c>
      <c r="I16" s="204">
        <v>4620</v>
      </c>
      <c r="J16" s="204">
        <v>5040</v>
      </c>
      <c r="K16" s="204">
        <v>4848.0410601781441</v>
      </c>
      <c r="L16" s="201">
        <v>21793.200000000001</v>
      </c>
      <c r="M16" s="265">
        <v>0</v>
      </c>
      <c r="N16" s="265">
        <v>0</v>
      </c>
      <c r="O16" s="265">
        <v>0</v>
      </c>
      <c r="P16" s="265">
        <v>0</v>
      </c>
      <c r="Q16" s="265">
        <v>0</v>
      </c>
      <c r="R16" s="265">
        <v>0</v>
      </c>
      <c r="S16" s="265">
        <v>0</v>
      </c>
      <c r="T16" s="265">
        <v>0</v>
      </c>
    </row>
    <row r="17" spans="2:21" ht="12.95" customHeight="1" x14ac:dyDescent="0.15">
      <c r="B17" s="200"/>
      <c r="C17" s="193">
        <v>11</v>
      </c>
      <c r="D17" s="203"/>
      <c r="E17" s="201">
        <v>3675</v>
      </c>
      <c r="F17" s="201">
        <v>4200</v>
      </c>
      <c r="G17" s="201">
        <v>3947.8986717389898</v>
      </c>
      <c r="H17" s="201">
        <v>16884.5</v>
      </c>
      <c r="I17" s="204">
        <v>4725</v>
      </c>
      <c r="J17" s="204">
        <v>5775</v>
      </c>
      <c r="K17" s="204">
        <v>5228.7874947492264</v>
      </c>
      <c r="L17" s="201">
        <v>30839.5</v>
      </c>
      <c r="M17" s="265">
        <v>0</v>
      </c>
      <c r="N17" s="265">
        <v>0</v>
      </c>
      <c r="O17" s="265">
        <v>0</v>
      </c>
      <c r="P17" s="265">
        <v>0</v>
      </c>
      <c r="Q17" s="265">
        <v>0</v>
      </c>
      <c r="R17" s="265">
        <v>0</v>
      </c>
      <c r="S17" s="265">
        <v>0</v>
      </c>
      <c r="T17" s="267">
        <v>0</v>
      </c>
    </row>
    <row r="18" spans="2:21" ht="12.95" customHeight="1" x14ac:dyDescent="0.15">
      <c r="B18" s="200"/>
      <c r="C18" s="193">
        <v>12</v>
      </c>
      <c r="D18" s="203"/>
      <c r="E18" s="201">
        <v>3675</v>
      </c>
      <c r="F18" s="201">
        <v>4725</v>
      </c>
      <c r="G18" s="201">
        <v>4228.4982216708013</v>
      </c>
      <c r="H18" s="201">
        <v>15846</v>
      </c>
      <c r="I18" s="204">
        <v>4830</v>
      </c>
      <c r="J18" s="204">
        <v>5932.5</v>
      </c>
      <c r="K18" s="204">
        <v>5337.0072983196724</v>
      </c>
      <c r="L18" s="201">
        <v>32479.8</v>
      </c>
      <c r="M18" s="265">
        <v>0</v>
      </c>
      <c r="N18" s="265">
        <v>0</v>
      </c>
      <c r="O18" s="265">
        <v>0</v>
      </c>
      <c r="P18" s="265">
        <v>0</v>
      </c>
      <c r="Q18" s="265">
        <v>0</v>
      </c>
      <c r="R18" s="265">
        <v>0</v>
      </c>
      <c r="S18" s="265">
        <v>0</v>
      </c>
      <c r="T18" s="265">
        <v>0</v>
      </c>
    </row>
    <row r="19" spans="2:21" ht="12.95" customHeight="1" x14ac:dyDescent="0.15">
      <c r="B19" s="200" t="s">
        <v>118</v>
      </c>
      <c r="C19" s="193">
        <v>1</v>
      </c>
      <c r="D19" s="203" t="s">
        <v>134</v>
      </c>
      <c r="E19" s="201">
        <v>3570</v>
      </c>
      <c r="F19" s="201">
        <v>4410</v>
      </c>
      <c r="G19" s="201">
        <v>3998.1794650560842</v>
      </c>
      <c r="H19" s="203">
        <v>12278.9</v>
      </c>
      <c r="I19" s="204">
        <v>4515</v>
      </c>
      <c r="J19" s="204">
        <v>5687.85</v>
      </c>
      <c r="K19" s="204">
        <v>5027.3750750268382</v>
      </c>
      <c r="L19" s="201">
        <v>19030.599999999999</v>
      </c>
      <c r="M19" s="265">
        <v>0</v>
      </c>
      <c r="N19" s="267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7">
        <v>0</v>
      </c>
    </row>
    <row r="20" spans="2:21" ht="12.95" customHeight="1" x14ac:dyDescent="0.15">
      <c r="B20" s="200"/>
      <c r="C20" s="193">
        <v>2</v>
      </c>
      <c r="D20" s="203"/>
      <c r="E20" s="201">
        <v>3465</v>
      </c>
      <c r="F20" s="201">
        <v>4410</v>
      </c>
      <c r="G20" s="201">
        <v>3968.6805744932281</v>
      </c>
      <c r="H20" s="201">
        <v>7611</v>
      </c>
      <c r="I20" s="204">
        <v>4515</v>
      </c>
      <c r="J20" s="204">
        <v>5775</v>
      </c>
      <c r="K20" s="204">
        <v>5013.8505245050055</v>
      </c>
      <c r="L20" s="201">
        <v>14344.6</v>
      </c>
      <c r="M20" s="265">
        <v>0</v>
      </c>
      <c r="N20" s="265">
        <v>0</v>
      </c>
      <c r="O20" s="265">
        <v>0</v>
      </c>
      <c r="P20" s="265">
        <v>0</v>
      </c>
      <c r="Q20" s="265">
        <v>0</v>
      </c>
      <c r="R20" s="265">
        <v>0</v>
      </c>
      <c r="S20" s="265">
        <v>0</v>
      </c>
      <c r="T20" s="265">
        <v>0</v>
      </c>
      <c r="U20" s="181"/>
    </row>
    <row r="21" spans="2:21" ht="12.95" customHeight="1" x14ac:dyDescent="0.15">
      <c r="B21" s="200"/>
      <c r="C21" s="193">
        <v>3</v>
      </c>
      <c r="D21" s="203"/>
      <c r="E21" s="201">
        <v>3675</v>
      </c>
      <c r="F21" s="201">
        <v>4410</v>
      </c>
      <c r="G21" s="201">
        <v>3998.3792560863667</v>
      </c>
      <c r="H21" s="201">
        <v>7430.8</v>
      </c>
      <c r="I21" s="204">
        <v>4515</v>
      </c>
      <c r="J21" s="204">
        <v>5775</v>
      </c>
      <c r="K21" s="204">
        <v>5035.2762876508741</v>
      </c>
      <c r="L21" s="201">
        <v>16219.4</v>
      </c>
      <c r="M21" s="265">
        <v>0</v>
      </c>
      <c r="N21" s="265">
        <v>0</v>
      </c>
      <c r="O21" s="265">
        <v>0</v>
      </c>
      <c r="P21" s="265">
        <v>0</v>
      </c>
      <c r="Q21" s="265">
        <v>0</v>
      </c>
      <c r="R21" s="265">
        <v>0</v>
      </c>
      <c r="S21" s="265">
        <v>0</v>
      </c>
      <c r="T21" s="267">
        <v>0</v>
      </c>
      <c r="U21" s="181"/>
    </row>
    <row r="22" spans="2:21" ht="12.95" customHeight="1" x14ac:dyDescent="0.15">
      <c r="B22" s="200"/>
      <c r="C22" s="193">
        <v>4</v>
      </c>
      <c r="D22" s="203"/>
      <c r="E22" s="201">
        <v>3570</v>
      </c>
      <c r="F22" s="201">
        <v>4410</v>
      </c>
      <c r="G22" s="201">
        <v>3954.2324467679155</v>
      </c>
      <c r="H22" s="201">
        <v>6267</v>
      </c>
      <c r="I22" s="204">
        <v>4515</v>
      </c>
      <c r="J22" s="204">
        <v>5670</v>
      </c>
      <c r="K22" s="204">
        <v>4955.3631602253763</v>
      </c>
      <c r="L22" s="201">
        <v>13245.7</v>
      </c>
      <c r="M22" s="265">
        <v>0</v>
      </c>
      <c r="N22" s="265">
        <v>0</v>
      </c>
      <c r="O22" s="265">
        <v>0</v>
      </c>
      <c r="P22" s="265">
        <v>0</v>
      </c>
      <c r="Q22" s="265">
        <v>0</v>
      </c>
      <c r="R22" s="265">
        <v>0</v>
      </c>
      <c r="S22" s="265">
        <v>0</v>
      </c>
      <c r="T22" s="265">
        <v>0</v>
      </c>
      <c r="U22" s="181"/>
    </row>
    <row r="23" spans="2:21" ht="12.95" customHeight="1" x14ac:dyDescent="0.15">
      <c r="B23" s="200"/>
      <c r="C23" s="193">
        <v>5</v>
      </c>
      <c r="D23" s="203"/>
      <c r="E23" s="201">
        <v>3360</v>
      </c>
      <c r="F23" s="201">
        <v>4200</v>
      </c>
      <c r="G23" s="201">
        <v>3822.2981486105659</v>
      </c>
      <c r="H23" s="201">
        <v>7221.6</v>
      </c>
      <c r="I23" s="204">
        <v>4515</v>
      </c>
      <c r="J23" s="204">
        <v>5565</v>
      </c>
      <c r="K23" s="204">
        <v>5005.6342951907145</v>
      </c>
      <c r="L23" s="201">
        <v>15224.6</v>
      </c>
      <c r="M23" s="265">
        <v>0</v>
      </c>
      <c r="N23" s="265">
        <v>0</v>
      </c>
      <c r="O23" s="265">
        <v>0</v>
      </c>
      <c r="P23" s="265">
        <v>0</v>
      </c>
      <c r="Q23" s="265">
        <v>0</v>
      </c>
      <c r="R23" s="265">
        <v>0</v>
      </c>
      <c r="S23" s="265">
        <v>0</v>
      </c>
      <c r="T23" s="267">
        <v>0</v>
      </c>
      <c r="U23" s="181"/>
    </row>
    <row r="24" spans="2:21" ht="12.95" customHeight="1" x14ac:dyDescent="0.15">
      <c r="B24" s="200"/>
      <c r="C24" s="193">
        <v>6</v>
      </c>
      <c r="D24" s="203"/>
      <c r="E24" s="201">
        <v>3255</v>
      </c>
      <c r="F24" s="201">
        <v>4095</v>
      </c>
      <c r="G24" s="201">
        <v>3721.9368685801264</v>
      </c>
      <c r="H24" s="201">
        <v>7605</v>
      </c>
      <c r="I24" s="204">
        <v>4410</v>
      </c>
      <c r="J24" s="204">
        <v>5460</v>
      </c>
      <c r="K24" s="204">
        <v>4902.8253427726486</v>
      </c>
      <c r="L24" s="201">
        <v>18134</v>
      </c>
      <c r="M24" s="265">
        <v>0</v>
      </c>
      <c r="N24" s="265">
        <v>0</v>
      </c>
      <c r="O24" s="265">
        <v>0</v>
      </c>
      <c r="P24" s="265">
        <v>0</v>
      </c>
      <c r="Q24" s="265">
        <v>0</v>
      </c>
      <c r="R24" s="265">
        <v>0</v>
      </c>
      <c r="S24" s="265">
        <v>0</v>
      </c>
      <c r="T24" s="267">
        <v>0</v>
      </c>
      <c r="U24" s="181"/>
    </row>
    <row r="25" spans="2:21" ht="12.95" customHeight="1" x14ac:dyDescent="0.15">
      <c r="B25" s="200"/>
      <c r="C25" s="193">
        <v>7</v>
      </c>
      <c r="D25" s="203"/>
      <c r="E25" s="201">
        <v>3150</v>
      </c>
      <c r="F25" s="201">
        <v>3990</v>
      </c>
      <c r="G25" s="201">
        <v>3645.5662162872618</v>
      </c>
      <c r="H25" s="201">
        <v>5169</v>
      </c>
      <c r="I25" s="204">
        <v>4200</v>
      </c>
      <c r="J25" s="204">
        <v>5460</v>
      </c>
      <c r="K25" s="204">
        <v>4797.9857597404607</v>
      </c>
      <c r="L25" s="201">
        <v>12930.6</v>
      </c>
      <c r="M25" s="265">
        <v>0</v>
      </c>
      <c r="N25" s="265">
        <v>0</v>
      </c>
      <c r="O25" s="265">
        <v>0</v>
      </c>
      <c r="P25" s="265">
        <v>0</v>
      </c>
      <c r="Q25" s="265">
        <v>0</v>
      </c>
      <c r="R25" s="265">
        <v>0</v>
      </c>
      <c r="S25" s="265">
        <v>0</v>
      </c>
      <c r="T25" s="267">
        <v>0</v>
      </c>
      <c r="U25" s="181"/>
    </row>
    <row r="26" spans="2:21" ht="12.95" customHeight="1" x14ac:dyDescent="0.15">
      <c r="B26" s="194"/>
      <c r="C26" s="198">
        <v>8</v>
      </c>
      <c r="D26" s="206"/>
      <c r="E26" s="207">
        <v>3360</v>
      </c>
      <c r="F26" s="207">
        <v>4200</v>
      </c>
      <c r="G26" s="207">
        <v>3843.303793830235</v>
      </c>
      <c r="H26" s="207">
        <v>7305.7</v>
      </c>
      <c r="I26" s="210">
        <v>4200</v>
      </c>
      <c r="J26" s="210">
        <v>5250</v>
      </c>
      <c r="K26" s="210">
        <v>4714.9870358163062</v>
      </c>
      <c r="L26" s="206">
        <v>16135</v>
      </c>
      <c r="M26" s="268">
        <v>0</v>
      </c>
      <c r="N26" s="268">
        <v>0</v>
      </c>
      <c r="O26" s="268">
        <v>0</v>
      </c>
      <c r="P26" s="268">
        <v>0</v>
      </c>
      <c r="Q26" s="268">
        <v>0</v>
      </c>
      <c r="R26" s="268">
        <v>0</v>
      </c>
      <c r="S26" s="269">
        <v>0</v>
      </c>
      <c r="T26" s="268">
        <v>0</v>
      </c>
      <c r="U26" s="181"/>
    </row>
    <row r="45" ht="12.75" customHeight="1" x14ac:dyDescent="0.15"/>
  </sheetData>
  <mergeCells count="4">
    <mergeCell ref="E6:H6"/>
    <mergeCell ref="I6:L6"/>
    <mergeCell ref="M6:P6"/>
    <mergeCell ref="Q6:T6"/>
  </mergeCells>
  <phoneticPr fontId="8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625" style="212" customWidth="1"/>
    <col min="3" max="3" width="2.5" style="212" customWidth="1"/>
    <col min="4" max="4" width="5.375" style="212" customWidth="1"/>
    <col min="5" max="7" width="5.875" style="212" customWidth="1"/>
    <col min="8" max="8" width="7.75" style="212" customWidth="1"/>
    <col min="9" max="11" width="5.875" style="212" customWidth="1"/>
    <col min="12" max="12" width="7.625" style="212" customWidth="1"/>
    <col min="13" max="15" width="5.875" style="212" customWidth="1"/>
    <col min="16" max="16" width="7.625" style="212" customWidth="1"/>
    <col min="17" max="19" width="5.875" style="212" customWidth="1"/>
    <col min="20" max="20" width="7.125" style="212" customWidth="1"/>
    <col min="21" max="23" width="5.875" style="212" customWidth="1"/>
    <col min="24" max="24" width="7.75" style="212" customWidth="1"/>
    <col min="25" max="16384" width="7.5" style="212"/>
  </cols>
  <sheetData>
    <row r="3" spans="2:26" x14ac:dyDescent="0.15">
      <c r="B3" s="212" t="s">
        <v>171</v>
      </c>
    </row>
    <row r="4" spans="2:26" x14ac:dyDescent="0.15">
      <c r="X4" s="214" t="s">
        <v>103</v>
      </c>
      <c r="Z4" s="213"/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Z5" s="213"/>
    </row>
    <row r="6" spans="2:26" x14ac:dyDescent="0.15">
      <c r="B6" s="270"/>
      <c r="C6" s="217" t="s">
        <v>104</v>
      </c>
      <c r="D6" s="218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8" t="s">
        <v>141</v>
      </c>
      <c r="R6" s="239"/>
      <c r="S6" s="239"/>
      <c r="T6" s="240"/>
      <c r="U6" s="254" t="s">
        <v>152</v>
      </c>
      <c r="V6" s="255"/>
      <c r="W6" s="255"/>
      <c r="X6" s="256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 t="s">
        <v>70</v>
      </c>
      <c r="C9" s="224">
        <v>19</v>
      </c>
      <c r="D9" s="271" t="s">
        <v>71</v>
      </c>
      <c r="E9" s="233">
        <v>1324</v>
      </c>
      <c r="F9" s="234">
        <v>2419</v>
      </c>
      <c r="G9" s="213">
        <v>1832</v>
      </c>
      <c r="H9" s="234">
        <v>626386</v>
      </c>
      <c r="I9" s="233">
        <v>945</v>
      </c>
      <c r="J9" s="234">
        <v>1523</v>
      </c>
      <c r="K9" s="213">
        <v>1204</v>
      </c>
      <c r="L9" s="234">
        <v>660231</v>
      </c>
      <c r="M9" s="233">
        <v>735</v>
      </c>
      <c r="N9" s="234">
        <v>1372</v>
      </c>
      <c r="O9" s="213">
        <v>1110</v>
      </c>
      <c r="P9" s="234">
        <v>182771</v>
      </c>
      <c r="Q9" s="233">
        <v>3780</v>
      </c>
      <c r="R9" s="234">
        <v>4620</v>
      </c>
      <c r="S9" s="213">
        <v>4134</v>
      </c>
      <c r="T9" s="234">
        <v>210030</v>
      </c>
      <c r="U9" s="233">
        <v>2520</v>
      </c>
      <c r="V9" s="234">
        <v>3360</v>
      </c>
      <c r="W9" s="213">
        <v>2947</v>
      </c>
      <c r="X9" s="234">
        <v>279917</v>
      </c>
      <c r="Z9" s="213"/>
    </row>
    <row r="10" spans="2:26" ht="14.1" customHeight="1" x14ac:dyDescent="0.15">
      <c r="B10" s="233"/>
      <c r="C10" s="224">
        <v>20</v>
      </c>
      <c r="D10" s="213"/>
      <c r="E10" s="233">
        <v>1050</v>
      </c>
      <c r="F10" s="234">
        <v>2310</v>
      </c>
      <c r="G10" s="213">
        <v>1696</v>
      </c>
      <c r="H10" s="234">
        <v>877513</v>
      </c>
      <c r="I10" s="233">
        <v>945</v>
      </c>
      <c r="J10" s="234">
        <v>1470</v>
      </c>
      <c r="K10" s="213">
        <v>1184</v>
      </c>
      <c r="L10" s="234">
        <v>711878</v>
      </c>
      <c r="M10" s="233">
        <v>735</v>
      </c>
      <c r="N10" s="234">
        <v>1323</v>
      </c>
      <c r="O10" s="213">
        <v>1040</v>
      </c>
      <c r="P10" s="234">
        <v>160865</v>
      </c>
      <c r="Q10" s="233">
        <v>3360</v>
      </c>
      <c r="R10" s="234">
        <v>4410</v>
      </c>
      <c r="S10" s="213">
        <v>3881</v>
      </c>
      <c r="T10" s="234">
        <v>221248</v>
      </c>
      <c r="U10" s="233">
        <v>2100</v>
      </c>
      <c r="V10" s="234">
        <v>3101</v>
      </c>
      <c r="W10" s="213">
        <v>2576</v>
      </c>
      <c r="X10" s="234">
        <v>333597</v>
      </c>
      <c r="Z10" s="213"/>
    </row>
    <row r="11" spans="2:26" ht="14.1" customHeight="1" x14ac:dyDescent="0.15">
      <c r="B11" s="233"/>
      <c r="C11" s="224">
        <v>21</v>
      </c>
      <c r="D11" s="213"/>
      <c r="E11" s="233">
        <v>1208</v>
      </c>
      <c r="F11" s="234">
        <v>2310</v>
      </c>
      <c r="G11" s="213">
        <v>1587</v>
      </c>
      <c r="H11" s="234">
        <v>978151</v>
      </c>
      <c r="I11" s="233">
        <v>945</v>
      </c>
      <c r="J11" s="234">
        <v>1365</v>
      </c>
      <c r="K11" s="213">
        <v>1151</v>
      </c>
      <c r="L11" s="234">
        <v>651889</v>
      </c>
      <c r="M11" s="233">
        <v>735</v>
      </c>
      <c r="N11" s="234">
        <v>1161</v>
      </c>
      <c r="O11" s="213">
        <v>929</v>
      </c>
      <c r="P11" s="234">
        <v>148081</v>
      </c>
      <c r="Q11" s="233">
        <v>2835</v>
      </c>
      <c r="R11" s="234">
        <v>4095</v>
      </c>
      <c r="S11" s="213">
        <v>3479</v>
      </c>
      <c r="T11" s="234">
        <v>226768</v>
      </c>
      <c r="U11" s="233">
        <v>2100</v>
      </c>
      <c r="V11" s="234">
        <v>2940</v>
      </c>
      <c r="W11" s="213">
        <v>2503</v>
      </c>
      <c r="X11" s="234">
        <v>480393</v>
      </c>
      <c r="Z11" s="213"/>
    </row>
    <row r="12" spans="2:26" ht="14.1" customHeight="1" x14ac:dyDescent="0.15">
      <c r="B12" s="228"/>
      <c r="C12" s="231">
        <v>22</v>
      </c>
      <c r="D12" s="237"/>
      <c r="E12" s="236">
        <v>1103</v>
      </c>
      <c r="F12" s="236">
        <v>2205</v>
      </c>
      <c r="G12" s="236">
        <v>1549</v>
      </c>
      <c r="H12" s="236">
        <v>734977</v>
      </c>
      <c r="I12" s="236">
        <v>945</v>
      </c>
      <c r="J12" s="236">
        <v>1365</v>
      </c>
      <c r="K12" s="236">
        <v>1103</v>
      </c>
      <c r="L12" s="236">
        <v>404800</v>
      </c>
      <c r="M12" s="236">
        <v>704</v>
      </c>
      <c r="N12" s="236">
        <v>1203</v>
      </c>
      <c r="O12" s="236">
        <v>975</v>
      </c>
      <c r="P12" s="236">
        <v>83396</v>
      </c>
      <c r="Q12" s="236">
        <v>2730</v>
      </c>
      <c r="R12" s="236">
        <v>4043</v>
      </c>
      <c r="S12" s="236">
        <v>3474</v>
      </c>
      <c r="T12" s="236">
        <v>193855</v>
      </c>
      <c r="U12" s="236">
        <v>2200</v>
      </c>
      <c r="V12" s="236">
        <v>3045</v>
      </c>
      <c r="W12" s="236">
        <v>2531</v>
      </c>
      <c r="X12" s="237">
        <v>362364</v>
      </c>
      <c r="Z12" s="213"/>
    </row>
    <row r="13" spans="2:26" ht="14.1" customHeight="1" x14ac:dyDescent="0.15">
      <c r="B13" s="200" t="s">
        <v>116</v>
      </c>
      <c r="C13" s="193">
        <v>8</v>
      </c>
      <c r="D13" s="203" t="s">
        <v>134</v>
      </c>
      <c r="E13" s="233">
        <v>1155</v>
      </c>
      <c r="F13" s="234">
        <v>1550</v>
      </c>
      <c r="G13" s="213">
        <v>1368</v>
      </c>
      <c r="H13" s="234">
        <v>50980</v>
      </c>
      <c r="I13" s="233">
        <v>956</v>
      </c>
      <c r="J13" s="234">
        <v>1250</v>
      </c>
      <c r="K13" s="213">
        <v>1074</v>
      </c>
      <c r="L13" s="234">
        <v>30507</v>
      </c>
      <c r="M13" s="233">
        <v>840</v>
      </c>
      <c r="N13" s="234">
        <v>1050</v>
      </c>
      <c r="O13" s="213">
        <v>992</v>
      </c>
      <c r="P13" s="234">
        <v>8262</v>
      </c>
      <c r="Q13" s="233">
        <v>3150</v>
      </c>
      <c r="R13" s="234">
        <v>4043</v>
      </c>
      <c r="S13" s="213">
        <v>3562</v>
      </c>
      <c r="T13" s="234">
        <v>12950</v>
      </c>
      <c r="U13" s="233">
        <v>2310</v>
      </c>
      <c r="V13" s="234">
        <v>2940</v>
      </c>
      <c r="W13" s="213">
        <v>2518</v>
      </c>
      <c r="X13" s="234">
        <v>26691</v>
      </c>
      <c r="Z13" s="213"/>
    </row>
    <row r="14" spans="2:26" ht="14.1" customHeight="1" x14ac:dyDescent="0.15">
      <c r="B14" s="200"/>
      <c r="C14" s="193">
        <v>9</v>
      </c>
      <c r="D14" s="181"/>
      <c r="E14" s="233">
        <v>1102.5</v>
      </c>
      <c r="F14" s="233">
        <v>1746.15</v>
      </c>
      <c r="G14" s="233">
        <v>1414.7800035417035</v>
      </c>
      <c r="H14" s="233">
        <v>46304.3</v>
      </c>
      <c r="I14" s="233">
        <v>961.8</v>
      </c>
      <c r="J14" s="233">
        <v>1312.5</v>
      </c>
      <c r="K14" s="233">
        <v>1118.1187648840864</v>
      </c>
      <c r="L14" s="233">
        <v>21516.799999999999</v>
      </c>
      <c r="M14" s="233">
        <v>735</v>
      </c>
      <c r="N14" s="233">
        <v>1050</v>
      </c>
      <c r="O14" s="233">
        <v>952.73870243802912</v>
      </c>
      <c r="P14" s="233">
        <v>4221.5</v>
      </c>
      <c r="Q14" s="233">
        <v>3045</v>
      </c>
      <c r="R14" s="233">
        <v>3990.105</v>
      </c>
      <c r="S14" s="233">
        <v>3459.3287917352895</v>
      </c>
      <c r="T14" s="233">
        <v>13428.5</v>
      </c>
      <c r="U14" s="234">
        <v>2310</v>
      </c>
      <c r="V14" s="234">
        <v>2940</v>
      </c>
      <c r="W14" s="234">
        <v>2516.4080429656797</v>
      </c>
      <c r="X14" s="234">
        <v>20957.599999999999</v>
      </c>
      <c r="Z14" s="213"/>
    </row>
    <row r="15" spans="2:26" ht="14.1" customHeight="1" x14ac:dyDescent="0.15">
      <c r="B15" s="200"/>
      <c r="C15" s="193">
        <v>10</v>
      </c>
      <c r="D15" s="203"/>
      <c r="E15" s="233">
        <v>1102.5</v>
      </c>
      <c r="F15" s="234">
        <v>1890</v>
      </c>
      <c r="G15" s="213">
        <v>1496.2007887288109</v>
      </c>
      <c r="H15" s="234">
        <v>67013.899999999994</v>
      </c>
      <c r="I15" s="233">
        <v>997.5</v>
      </c>
      <c r="J15" s="234">
        <v>1365</v>
      </c>
      <c r="K15" s="213">
        <v>1175.5308415619647</v>
      </c>
      <c r="L15" s="234">
        <v>24440.9</v>
      </c>
      <c r="M15" s="233">
        <v>840</v>
      </c>
      <c r="N15" s="234">
        <v>1155</v>
      </c>
      <c r="O15" s="213">
        <v>937.62592366877436</v>
      </c>
      <c r="P15" s="234">
        <v>7444.4</v>
      </c>
      <c r="Q15" s="233">
        <v>3150</v>
      </c>
      <c r="R15" s="234">
        <v>4042.5</v>
      </c>
      <c r="S15" s="213">
        <v>3593.0194857269612</v>
      </c>
      <c r="T15" s="234">
        <v>15740</v>
      </c>
      <c r="U15" s="233">
        <v>2200.0650000000005</v>
      </c>
      <c r="V15" s="234">
        <v>2940</v>
      </c>
      <c r="W15" s="213">
        <v>2588.1941986817887</v>
      </c>
      <c r="X15" s="234">
        <v>21925.4</v>
      </c>
      <c r="Z15" s="213"/>
    </row>
    <row r="16" spans="2:26" ht="14.1" customHeight="1" x14ac:dyDescent="0.15">
      <c r="B16" s="200"/>
      <c r="C16" s="193">
        <v>11</v>
      </c>
      <c r="D16" s="203"/>
      <c r="E16" s="234">
        <v>1375.71</v>
      </c>
      <c r="F16" s="234">
        <v>2100</v>
      </c>
      <c r="G16" s="234">
        <v>1708.9486109520201</v>
      </c>
      <c r="H16" s="234">
        <v>78887.000000000015</v>
      </c>
      <c r="I16" s="234">
        <v>945</v>
      </c>
      <c r="J16" s="234">
        <v>1365</v>
      </c>
      <c r="K16" s="234">
        <v>1177.164505844846</v>
      </c>
      <c r="L16" s="234">
        <v>31591.1</v>
      </c>
      <c r="M16" s="234">
        <v>735</v>
      </c>
      <c r="N16" s="234">
        <v>1069.2149999999999</v>
      </c>
      <c r="O16" s="234">
        <v>921.88179336919006</v>
      </c>
      <c r="P16" s="234">
        <v>9186.7000000000007</v>
      </c>
      <c r="Q16" s="234">
        <v>2887.5</v>
      </c>
      <c r="R16" s="234">
        <v>4042.5</v>
      </c>
      <c r="S16" s="234">
        <v>3497.7757120656997</v>
      </c>
      <c r="T16" s="234">
        <v>18601.7</v>
      </c>
      <c r="U16" s="234">
        <v>2205</v>
      </c>
      <c r="V16" s="234">
        <v>3003</v>
      </c>
      <c r="W16" s="234">
        <v>2569.309967210203</v>
      </c>
      <c r="X16" s="235">
        <v>32971.5</v>
      </c>
    </row>
    <row r="17" spans="2:24" ht="14.1" customHeight="1" x14ac:dyDescent="0.15">
      <c r="B17" s="200"/>
      <c r="C17" s="193">
        <v>12</v>
      </c>
      <c r="D17" s="203"/>
      <c r="E17" s="234">
        <v>1365</v>
      </c>
      <c r="F17" s="234">
        <v>2205</v>
      </c>
      <c r="G17" s="234">
        <v>1825.7256366485408</v>
      </c>
      <c r="H17" s="234">
        <v>69548</v>
      </c>
      <c r="I17" s="234">
        <v>945</v>
      </c>
      <c r="J17" s="234">
        <v>1365</v>
      </c>
      <c r="K17" s="234">
        <v>1195.3154752851715</v>
      </c>
      <c r="L17" s="234">
        <v>26120</v>
      </c>
      <c r="M17" s="234">
        <v>735</v>
      </c>
      <c r="N17" s="234">
        <v>1151.5350000000001</v>
      </c>
      <c r="O17" s="234">
        <v>919.36415241346037</v>
      </c>
      <c r="P17" s="234">
        <v>5729</v>
      </c>
      <c r="Q17" s="234">
        <v>3150</v>
      </c>
      <c r="R17" s="234">
        <v>3990</v>
      </c>
      <c r="S17" s="234">
        <v>3526.3468216598017</v>
      </c>
      <c r="T17" s="234">
        <v>17402</v>
      </c>
      <c r="U17" s="234">
        <v>2310</v>
      </c>
      <c r="V17" s="234">
        <v>3013.5</v>
      </c>
      <c r="W17" s="234">
        <v>2631.5838378341605</v>
      </c>
      <c r="X17" s="235">
        <v>23258</v>
      </c>
    </row>
    <row r="18" spans="2:24" ht="14.1" customHeight="1" x14ac:dyDescent="0.15">
      <c r="B18" s="200" t="s">
        <v>172</v>
      </c>
      <c r="C18" s="193">
        <v>1</v>
      </c>
      <c r="D18" s="203" t="s">
        <v>134</v>
      </c>
      <c r="E18" s="234">
        <v>1050</v>
      </c>
      <c r="F18" s="234">
        <v>2100</v>
      </c>
      <c r="G18" s="234">
        <v>1726.6407510196987</v>
      </c>
      <c r="H18" s="234">
        <v>59202</v>
      </c>
      <c r="I18" s="234">
        <v>919.80000000000007</v>
      </c>
      <c r="J18" s="234">
        <v>1365</v>
      </c>
      <c r="K18" s="234">
        <v>1136.6656777555229</v>
      </c>
      <c r="L18" s="234">
        <v>22467</v>
      </c>
      <c r="M18" s="234">
        <v>840</v>
      </c>
      <c r="N18" s="234">
        <v>1050</v>
      </c>
      <c r="O18" s="234">
        <v>938.29787234042544</v>
      </c>
      <c r="P18" s="234">
        <v>9103</v>
      </c>
      <c r="Q18" s="234">
        <v>2940</v>
      </c>
      <c r="R18" s="234">
        <v>4042.5</v>
      </c>
      <c r="S18" s="234">
        <v>3541.1177237185052</v>
      </c>
      <c r="T18" s="234">
        <v>9100</v>
      </c>
      <c r="U18" s="234">
        <v>2205</v>
      </c>
      <c r="V18" s="234">
        <v>2940</v>
      </c>
      <c r="W18" s="234">
        <v>2558.6093581077062</v>
      </c>
      <c r="X18" s="234">
        <v>20041</v>
      </c>
    </row>
    <row r="19" spans="2:24" ht="14.1" customHeight="1" x14ac:dyDescent="0.15">
      <c r="B19" s="200"/>
      <c r="C19" s="193">
        <v>2</v>
      </c>
      <c r="D19" s="203"/>
      <c r="E19" s="234">
        <v>1155</v>
      </c>
      <c r="F19" s="234">
        <v>1890</v>
      </c>
      <c r="G19" s="234">
        <v>1541.9947317212082</v>
      </c>
      <c r="H19" s="234">
        <v>37772.699999999997</v>
      </c>
      <c r="I19" s="234">
        <v>892.5</v>
      </c>
      <c r="J19" s="234">
        <v>1365</v>
      </c>
      <c r="K19" s="234">
        <v>1102.8273557650216</v>
      </c>
      <c r="L19" s="234">
        <v>23281.1</v>
      </c>
      <c r="M19" s="234">
        <v>840</v>
      </c>
      <c r="N19" s="234">
        <v>1155</v>
      </c>
      <c r="O19" s="234">
        <v>888.52582914572884</v>
      </c>
      <c r="P19" s="234">
        <v>10062.799999999999</v>
      </c>
      <c r="Q19" s="234">
        <v>2940</v>
      </c>
      <c r="R19" s="234">
        <v>3990</v>
      </c>
      <c r="S19" s="234">
        <v>3536.929664985591</v>
      </c>
      <c r="T19" s="234">
        <v>7687.1</v>
      </c>
      <c r="U19" s="234">
        <v>2310</v>
      </c>
      <c r="V19" s="234">
        <v>2887.5</v>
      </c>
      <c r="W19" s="234">
        <v>2597.6561515615158</v>
      </c>
      <c r="X19" s="235">
        <v>18085.400000000001</v>
      </c>
    </row>
    <row r="20" spans="2:24" ht="14.1" customHeight="1" x14ac:dyDescent="0.15">
      <c r="B20" s="200"/>
      <c r="C20" s="193">
        <v>3</v>
      </c>
      <c r="D20" s="203"/>
      <c r="E20" s="234">
        <v>1050</v>
      </c>
      <c r="F20" s="234">
        <v>1890</v>
      </c>
      <c r="G20" s="234">
        <v>1476.0879491100611</v>
      </c>
      <c r="H20" s="234">
        <v>50910.299999999996</v>
      </c>
      <c r="I20" s="234">
        <v>945</v>
      </c>
      <c r="J20" s="234">
        <v>1365</v>
      </c>
      <c r="K20" s="234">
        <v>1173.9042301267564</v>
      </c>
      <c r="L20" s="234">
        <v>27887.599999999999</v>
      </c>
      <c r="M20" s="234">
        <v>753.68999999999994</v>
      </c>
      <c r="N20" s="234">
        <v>1260</v>
      </c>
      <c r="O20" s="234">
        <v>978.44825174825178</v>
      </c>
      <c r="P20" s="234">
        <v>10498.3</v>
      </c>
      <c r="Q20" s="234">
        <v>2940</v>
      </c>
      <c r="R20" s="234">
        <v>3832.5</v>
      </c>
      <c r="S20" s="234">
        <v>3389.3636007316441</v>
      </c>
      <c r="T20" s="234">
        <v>11624.900000000001</v>
      </c>
      <c r="U20" s="234">
        <v>2205</v>
      </c>
      <c r="V20" s="234">
        <v>2899.9950000000003</v>
      </c>
      <c r="W20" s="234">
        <v>2520.2505726439795</v>
      </c>
      <c r="X20" s="235">
        <v>26290.699999999997</v>
      </c>
    </row>
    <row r="21" spans="2:24" ht="14.1" customHeight="1" x14ac:dyDescent="0.15">
      <c r="B21" s="200"/>
      <c r="C21" s="193">
        <v>4</v>
      </c>
      <c r="D21" s="203"/>
      <c r="E21" s="234">
        <v>1102.5</v>
      </c>
      <c r="F21" s="234">
        <v>1785</v>
      </c>
      <c r="G21" s="234">
        <v>1423.5458507588928</v>
      </c>
      <c r="H21" s="234">
        <v>40485.300000000003</v>
      </c>
      <c r="I21" s="234">
        <v>945</v>
      </c>
      <c r="J21" s="234">
        <v>1365</v>
      </c>
      <c r="K21" s="234">
        <v>1162.7287433982012</v>
      </c>
      <c r="L21" s="234">
        <v>26584.2</v>
      </c>
      <c r="M21" s="234">
        <v>801.78000000000009</v>
      </c>
      <c r="N21" s="234">
        <v>1140.3</v>
      </c>
      <c r="O21" s="234">
        <v>936.56896181512354</v>
      </c>
      <c r="P21" s="234">
        <v>16562.599999999999</v>
      </c>
      <c r="Q21" s="234">
        <v>2940</v>
      </c>
      <c r="R21" s="234">
        <v>3990</v>
      </c>
      <c r="S21" s="234">
        <v>3441.2470158846768</v>
      </c>
      <c r="T21" s="234">
        <v>11039.5</v>
      </c>
      <c r="U21" s="234">
        <v>2149.35</v>
      </c>
      <c r="V21" s="234">
        <v>2887.5</v>
      </c>
      <c r="W21" s="234">
        <v>2515.5735348837211</v>
      </c>
      <c r="X21" s="235">
        <v>20082.099999999999</v>
      </c>
    </row>
    <row r="22" spans="2:24" ht="14.1" customHeight="1" x14ac:dyDescent="0.15">
      <c r="B22" s="200"/>
      <c r="C22" s="193">
        <v>5</v>
      </c>
      <c r="D22" s="203"/>
      <c r="E22" s="234">
        <v>1050</v>
      </c>
      <c r="F22" s="234">
        <v>1732.5</v>
      </c>
      <c r="G22" s="234">
        <v>1357.0797883092305</v>
      </c>
      <c r="H22" s="234">
        <v>56768.299999999996</v>
      </c>
      <c r="I22" s="234">
        <v>955.5</v>
      </c>
      <c r="J22" s="234">
        <v>1405.1100000000001</v>
      </c>
      <c r="K22" s="234">
        <v>1158.7250944521772</v>
      </c>
      <c r="L22" s="234">
        <v>33200.699999999997</v>
      </c>
      <c r="M22" s="234">
        <v>808.5</v>
      </c>
      <c r="N22" s="234">
        <v>1127.0700000000002</v>
      </c>
      <c r="O22" s="234">
        <v>951.40656185275839</v>
      </c>
      <c r="P22" s="234">
        <v>14793.9</v>
      </c>
      <c r="Q22" s="234">
        <v>2940</v>
      </c>
      <c r="R22" s="234">
        <v>3990</v>
      </c>
      <c r="S22" s="234">
        <v>3443.3126545652385</v>
      </c>
      <c r="T22" s="234">
        <v>14228.4</v>
      </c>
      <c r="U22" s="234">
        <v>2095.8000000000002</v>
      </c>
      <c r="V22" s="234">
        <v>2940</v>
      </c>
      <c r="W22" s="234">
        <v>2460.7635680451808</v>
      </c>
      <c r="X22" s="235">
        <v>36271.699999999997</v>
      </c>
    </row>
    <row r="23" spans="2:24" ht="14.1" customHeight="1" x14ac:dyDescent="0.15">
      <c r="B23" s="200"/>
      <c r="C23" s="193">
        <v>6</v>
      </c>
      <c r="D23" s="203"/>
      <c r="E23" s="234">
        <v>1050</v>
      </c>
      <c r="F23" s="234">
        <v>1680</v>
      </c>
      <c r="G23" s="234">
        <v>1312.6410843014594</v>
      </c>
      <c r="H23" s="234">
        <v>35030.199999999997</v>
      </c>
      <c r="I23" s="234">
        <v>945</v>
      </c>
      <c r="J23" s="234">
        <v>1312.5</v>
      </c>
      <c r="K23" s="234">
        <v>1110.3886495036543</v>
      </c>
      <c r="L23" s="234">
        <v>14558.400000000001</v>
      </c>
      <c r="M23" s="234">
        <v>808.5</v>
      </c>
      <c r="N23" s="234">
        <v>982.90500000000009</v>
      </c>
      <c r="O23" s="234">
        <v>891.65677787162167</v>
      </c>
      <c r="P23" s="234">
        <v>8039.4</v>
      </c>
      <c r="Q23" s="234">
        <v>2835</v>
      </c>
      <c r="R23" s="234">
        <v>3832.5</v>
      </c>
      <c r="S23" s="234">
        <v>3392.6311671882281</v>
      </c>
      <c r="T23" s="234">
        <v>9016.7000000000007</v>
      </c>
      <c r="U23" s="234">
        <v>2100</v>
      </c>
      <c r="V23" s="234">
        <v>2940</v>
      </c>
      <c r="W23" s="234">
        <v>2384.4875520675296</v>
      </c>
      <c r="X23" s="235">
        <v>17046.5</v>
      </c>
    </row>
    <row r="24" spans="2:24" ht="14.1" customHeight="1" x14ac:dyDescent="0.15">
      <c r="B24" s="200"/>
      <c r="C24" s="193">
        <v>7</v>
      </c>
      <c r="D24" s="203"/>
      <c r="E24" s="234">
        <v>840</v>
      </c>
      <c r="F24" s="234">
        <v>1732.5</v>
      </c>
      <c r="G24" s="235">
        <v>1236.4186649516337</v>
      </c>
      <c r="H24" s="234">
        <v>35423.399999999994</v>
      </c>
      <c r="I24" s="234">
        <v>808.5</v>
      </c>
      <c r="J24" s="235">
        <v>1260</v>
      </c>
      <c r="K24" s="234">
        <v>1008.8193483597414</v>
      </c>
      <c r="L24" s="234">
        <v>19507.399999999998</v>
      </c>
      <c r="M24" s="234">
        <v>808.5</v>
      </c>
      <c r="N24" s="234">
        <v>1050</v>
      </c>
      <c r="O24" s="234">
        <v>875.99714923427121</v>
      </c>
      <c r="P24" s="213">
        <v>10513.4</v>
      </c>
      <c r="Q24" s="235">
        <v>2625</v>
      </c>
      <c r="R24" s="234">
        <v>3885</v>
      </c>
      <c r="S24" s="234">
        <v>3199.4616002930343</v>
      </c>
      <c r="T24" s="234">
        <v>10694.7</v>
      </c>
      <c r="U24" s="234">
        <v>1837.5</v>
      </c>
      <c r="V24" s="234">
        <v>2835</v>
      </c>
      <c r="W24" s="234">
        <v>2299.1349188407103</v>
      </c>
      <c r="X24" s="235">
        <v>25941.600000000002</v>
      </c>
    </row>
    <row r="25" spans="2:24" ht="14.1" customHeight="1" x14ac:dyDescent="0.15">
      <c r="B25" s="194"/>
      <c r="C25" s="198">
        <v>8</v>
      </c>
      <c r="D25" s="206"/>
      <c r="E25" s="236">
        <v>945</v>
      </c>
      <c r="F25" s="236">
        <v>1575</v>
      </c>
      <c r="G25" s="236">
        <v>1329.6422804809235</v>
      </c>
      <c r="H25" s="236">
        <v>40925.100000000006</v>
      </c>
      <c r="I25" s="236">
        <v>787.5</v>
      </c>
      <c r="J25" s="236">
        <v>1260</v>
      </c>
      <c r="K25" s="236">
        <v>1000.9411200248973</v>
      </c>
      <c r="L25" s="236">
        <v>19351.400000000001</v>
      </c>
      <c r="M25" s="236">
        <v>808.5</v>
      </c>
      <c r="N25" s="236">
        <v>1050</v>
      </c>
      <c r="O25" s="236">
        <v>905.38636363636363</v>
      </c>
      <c r="P25" s="236">
        <v>6807.3</v>
      </c>
      <c r="Q25" s="236">
        <v>2625</v>
      </c>
      <c r="R25" s="236">
        <v>3780</v>
      </c>
      <c r="S25" s="236">
        <v>3131.4498950989723</v>
      </c>
      <c r="T25" s="236">
        <v>12591.200000000003</v>
      </c>
      <c r="U25" s="236">
        <v>1890</v>
      </c>
      <c r="V25" s="236">
        <v>2700.18</v>
      </c>
      <c r="W25" s="236">
        <v>2405.8621426021882</v>
      </c>
      <c r="X25" s="237">
        <v>26629.299999999996</v>
      </c>
    </row>
    <row r="26" spans="2:24" x14ac:dyDescent="0.15">
      <c r="B26" s="222" t="s">
        <v>159</v>
      </c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4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4" x14ac:dyDescent="0.15">
      <c r="B28" s="219" t="s">
        <v>142</v>
      </c>
      <c r="C28" s="241"/>
      <c r="D28" s="242"/>
      <c r="E28" s="233"/>
      <c r="F28" s="234"/>
      <c r="G28" s="213"/>
      <c r="H28" s="234"/>
      <c r="I28" s="233"/>
      <c r="J28" s="234"/>
      <c r="K28" s="213"/>
      <c r="L28" s="234"/>
      <c r="M28" s="233"/>
      <c r="N28" s="234"/>
      <c r="O28" s="213"/>
      <c r="P28" s="234"/>
      <c r="Q28" s="233"/>
      <c r="R28" s="234"/>
      <c r="S28" s="213"/>
      <c r="T28" s="234"/>
      <c r="U28" s="233"/>
      <c r="V28" s="234"/>
      <c r="W28" s="213"/>
      <c r="X28" s="234"/>
    </row>
    <row r="29" spans="2:24" x14ac:dyDescent="0.15">
      <c r="B29" s="243">
        <v>40757</v>
      </c>
      <c r="C29" s="244"/>
      <c r="D29" s="245">
        <v>40763</v>
      </c>
      <c r="E29" s="246">
        <v>945</v>
      </c>
      <c r="F29" s="246">
        <v>1470</v>
      </c>
      <c r="G29" s="246">
        <v>1208.4067525469395</v>
      </c>
      <c r="H29" s="248">
        <v>7483.4</v>
      </c>
      <c r="I29" s="246">
        <v>840</v>
      </c>
      <c r="J29" s="246">
        <v>1102.5</v>
      </c>
      <c r="K29" s="246">
        <v>915.85201607758074</v>
      </c>
      <c r="L29" s="248">
        <v>2142.6999999999998</v>
      </c>
      <c r="M29" s="246">
        <v>870.1350000000001</v>
      </c>
      <c r="N29" s="246">
        <v>870.1350000000001</v>
      </c>
      <c r="O29" s="246">
        <v>870.13610315186247</v>
      </c>
      <c r="P29" s="248">
        <v>837.8</v>
      </c>
      <c r="Q29" s="246">
        <v>2625</v>
      </c>
      <c r="R29" s="246">
        <v>3622.5</v>
      </c>
      <c r="S29" s="246">
        <v>3121.0027254707629</v>
      </c>
      <c r="T29" s="248">
        <v>2471.1</v>
      </c>
      <c r="U29" s="246">
        <v>1890</v>
      </c>
      <c r="V29" s="246">
        <v>2655.4500000000003</v>
      </c>
      <c r="W29" s="246">
        <v>2356.8160439742105</v>
      </c>
      <c r="X29" s="248">
        <v>3709.3</v>
      </c>
    </row>
    <row r="30" spans="2:24" x14ac:dyDescent="0.15">
      <c r="B30" s="243" t="s">
        <v>143</v>
      </c>
      <c r="C30" s="244"/>
      <c r="D30" s="245"/>
      <c r="E30" s="233"/>
      <c r="F30" s="234"/>
      <c r="G30" s="213"/>
      <c r="H30" s="234"/>
      <c r="I30" s="233"/>
      <c r="J30" s="234"/>
      <c r="K30" s="213"/>
      <c r="L30" s="234"/>
      <c r="M30" s="233"/>
      <c r="N30" s="234"/>
      <c r="O30" s="213"/>
      <c r="P30" s="234"/>
      <c r="Q30" s="233"/>
      <c r="R30" s="234"/>
      <c r="S30" s="213"/>
      <c r="T30" s="234"/>
      <c r="U30" s="233"/>
      <c r="V30" s="234"/>
      <c r="W30" s="213"/>
      <c r="X30" s="234"/>
    </row>
    <row r="31" spans="2:24" x14ac:dyDescent="0.15">
      <c r="B31" s="243">
        <v>40764</v>
      </c>
      <c r="C31" s="244"/>
      <c r="D31" s="245">
        <v>40767</v>
      </c>
      <c r="E31" s="247">
        <v>1155</v>
      </c>
      <c r="F31" s="248">
        <v>1470</v>
      </c>
      <c r="G31" s="241">
        <v>1267.7485311398354</v>
      </c>
      <c r="H31" s="248">
        <v>2526.3000000000002</v>
      </c>
      <c r="I31" s="247">
        <v>787.5</v>
      </c>
      <c r="J31" s="248">
        <v>1155</v>
      </c>
      <c r="K31" s="241">
        <v>933.70142362447098</v>
      </c>
      <c r="L31" s="248">
        <v>1587.4</v>
      </c>
      <c r="M31" s="246">
        <v>808.5</v>
      </c>
      <c r="N31" s="246">
        <v>945</v>
      </c>
      <c r="O31" s="246">
        <v>898.83372697213042</v>
      </c>
      <c r="P31" s="248">
        <v>985.8</v>
      </c>
      <c r="Q31" s="247">
        <v>2625</v>
      </c>
      <c r="R31" s="248">
        <v>3657.4650000000001</v>
      </c>
      <c r="S31" s="241">
        <v>3156.6270136307312</v>
      </c>
      <c r="T31" s="248">
        <v>1446.2</v>
      </c>
      <c r="U31" s="247">
        <v>1890</v>
      </c>
      <c r="V31" s="248">
        <v>2625</v>
      </c>
      <c r="W31" s="241">
        <v>2330.5458897325848</v>
      </c>
      <c r="X31" s="248">
        <v>4094.6</v>
      </c>
    </row>
    <row r="32" spans="2:24" x14ac:dyDescent="0.15">
      <c r="B32" s="243" t="s">
        <v>144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</row>
    <row r="33" spans="2:24" x14ac:dyDescent="0.15">
      <c r="B33" s="243">
        <v>40770</v>
      </c>
      <c r="C33" s="244"/>
      <c r="D33" s="245">
        <v>40777</v>
      </c>
      <c r="E33" s="247">
        <v>1155</v>
      </c>
      <c r="F33" s="248">
        <v>1522.5</v>
      </c>
      <c r="G33" s="241">
        <v>1339.8246765819949</v>
      </c>
      <c r="H33" s="248">
        <v>13539.5</v>
      </c>
      <c r="I33" s="247">
        <v>892.5</v>
      </c>
      <c r="J33" s="248">
        <v>1155</v>
      </c>
      <c r="K33" s="241">
        <v>1022.9890190336752</v>
      </c>
      <c r="L33" s="248">
        <v>3775.7</v>
      </c>
      <c r="M33" s="246">
        <v>808.5</v>
      </c>
      <c r="N33" s="246">
        <v>1003.8000000000001</v>
      </c>
      <c r="O33" s="246">
        <v>925.79777497238433</v>
      </c>
      <c r="P33" s="248">
        <v>1828.1</v>
      </c>
      <c r="Q33" s="247">
        <v>2625</v>
      </c>
      <c r="R33" s="248">
        <v>3654</v>
      </c>
      <c r="S33" s="241">
        <v>3145.1123777039775</v>
      </c>
      <c r="T33" s="248">
        <v>3473.7</v>
      </c>
      <c r="U33" s="247">
        <v>2026.5</v>
      </c>
      <c r="V33" s="248">
        <v>2700.18</v>
      </c>
      <c r="W33" s="241">
        <v>2434.0897205844653</v>
      </c>
      <c r="X33" s="248">
        <v>11353.3</v>
      </c>
    </row>
    <row r="34" spans="2:24" x14ac:dyDescent="0.15">
      <c r="B34" s="243" t="s">
        <v>145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</row>
    <row r="35" spans="2:24" ht="12" customHeight="1" x14ac:dyDescent="0.15">
      <c r="B35" s="243">
        <v>40778</v>
      </c>
      <c r="C35" s="244"/>
      <c r="D35" s="245">
        <v>40784</v>
      </c>
      <c r="E35" s="247">
        <v>1258.95</v>
      </c>
      <c r="F35" s="248">
        <v>1575</v>
      </c>
      <c r="G35" s="241">
        <v>1414.8499559665352</v>
      </c>
      <c r="H35" s="248">
        <v>5830.4</v>
      </c>
      <c r="I35" s="247">
        <v>945</v>
      </c>
      <c r="J35" s="248">
        <v>1260</v>
      </c>
      <c r="K35" s="241">
        <v>1078.2458224543079</v>
      </c>
      <c r="L35" s="248">
        <v>4002.9</v>
      </c>
      <c r="M35" s="246">
        <v>808.5</v>
      </c>
      <c r="N35" s="246">
        <v>967.15500000000009</v>
      </c>
      <c r="O35" s="246">
        <v>880.34003215434086</v>
      </c>
      <c r="P35" s="248">
        <v>1385.9</v>
      </c>
      <c r="Q35" s="247">
        <v>2625</v>
      </c>
      <c r="R35" s="248">
        <v>3780</v>
      </c>
      <c r="S35" s="241">
        <v>3136.6124810728961</v>
      </c>
      <c r="T35" s="248">
        <v>2014.9</v>
      </c>
      <c r="U35" s="247">
        <v>2100</v>
      </c>
      <c r="V35" s="248">
        <v>2700.0750000000003</v>
      </c>
      <c r="W35" s="241">
        <v>2442.9206652929056</v>
      </c>
      <c r="X35" s="248">
        <v>2990.8</v>
      </c>
    </row>
    <row r="36" spans="2:24" ht="12" customHeight="1" x14ac:dyDescent="0.15">
      <c r="B36" s="243" t="s">
        <v>146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  <c r="M36" s="233"/>
      <c r="N36" s="234"/>
      <c r="O36" s="213"/>
      <c r="P36" s="234"/>
      <c r="Q36" s="233"/>
      <c r="R36" s="234"/>
      <c r="S36" s="213"/>
      <c r="T36" s="234"/>
      <c r="U36" s="233"/>
      <c r="V36" s="234"/>
      <c r="W36" s="213"/>
      <c r="X36" s="234"/>
    </row>
    <row r="37" spans="2:24" ht="12" customHeight="1" x14ac:dyDescent="0.15">
      <c r="B37" s="250">
        <v>40785</v>
      </c>
      <c r="C37" s="251"/>
      <c r="D37" s="252">
        <v>40791</v>
      </c>
      <c r="E37" s="272">
        <v>1365</v>
      </c>
      <c r="F37" s="273">
        <v>1575</v>
      </c>
      <c r="G37" s="274">
        <v>1467.872594122618</v>
      </c>
      <c r="H37" s="273">
        <v>11545.5</v>
      </c>
      <c r="I37" s="272">
        <v>997.5</v>
      </c>
      <c r="J37" s="273">
        <v>1260</v>
      </c>
      <c r="K37" s="274">
        <v>1127.888412984671</v>
      </c>
      <c r="L37" s="273">
        <v>7842.7</v>
      </c>
      <c r="M37" s="275">
        <v>850.5</v>
      </c>
      <c r="N37" s="275">
        <v>1050</v>
      </c>
      <c r="O37" s="268">
        <v>915.53700000000015</v>
      </c>
      <c r="P37" s="273">
        <v>1769.7</v>
      </c>
      <c r="Q37" s="272">
        <v>2625</v>
      </c>
      <c r="R37" s="273">
        <v>3780</v>
      </c>
      <c r="S37" s="274">
        <v>3116.1209540034079</v>
      </c>
      <c r="T37" s="273">
        <v>3185.3</v>
      </c>
      <c r="U37" s="272">
        <v>2149.35</v>
      </c>
      <c r="V37" s="273">
        <v>2625</v>
      </c>
      <c r="W37" s="274">
        <v>2534.9151257396447</v>
      </c>
      <c r="X37" s="273">
        <v>4481.3</v>
      </c>
    </row>
    <row r="38" spans="2:24" ht="6" customHeight="1" x14ac:dyDescent="0.15">
      <c r="B38" s="220"/>
      <c r="C38" s="241"/>
      <c r="D38" s="241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</row>
    <row r="39" spans="2:24" ht="12.75" customHeight="1" x14ac:dyDescent="0.15">
      <c r="B39" s="214" t="s">
        <v>147</v>
      </c>
      <c r="C39" s="212" t="s">
        <v>173</v>
      </c>
    </row>
    <row r="40" spans="2:24" ht="12.75" customHeight="1" x14ac:dyDescent="0.15">
      <c r="B40" s="253" t="s">
        <v>149</v>
      </c>
      <c r="C40" s="212" t="s">
        <v>150</v>
      </c>
    </row>
    <row r="41" spans="2:24" x14ac:dyDescent="0.15">
      <c r="B41" s="253"/>
    </row>
    <row r="42" spans="2:24" x14ac:dyDescent="0.15">
      <c r="B42" s="253"/>
    </row>
  </sheetData>
  <phoneticPr fontId="8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875" style="212" customWidth="1"/>
    <col min="3" max="3" width="2.5" style="212" customWidth="1"/>
    <col min="4" max="5" width="5.5" style="212" customWidth="1"/>
    <col min="6" max="7" width="5.875" style="212" customWidth="1"/>
    <col min="8" max="8" width="7.75" style="212" customWidth="1"/>
    <col min="9" max="9" width="5.5" style="212" customWidth="1"/>
    <col min="10" max="10" width="5.75" style="212" customWidth="1"/>
    <col min="11" max="11" width="5.875" style="212" customWidth="1"/>
    <col min="12" max="12" width="7.75" style="212" customWidth="1"/>
    <col min="13" max="13" width="5.375" style="212" customWidth="1"/>
    <col min="14" max="14" width="6" style="212" customWidth="1"/>
    <col min="15" max="15" width="5.875" style="212" customWidth="1"/>
    <col min="16" max="16" width="7.625" style="212" customWidth="1"/>
    <col min="17" max="19" width="5.875" style="212" customWidth="1"/>
    <col min="20" max="20" width="7.625" style="212" customWidth="1"/>
    <col min="21" max="23" width="5.875" style="212" customWidth="1"/>
    <col min="24" max="24" width="7.625" style="212" customWidth="1"/>
    <col min="25" max="16384" width="7.5" style="212"/>
  </cols>
  <sheetData>
    <row r="3" spans="2:26" x14ac:dyDescent="0.15">
      <c r="B3" s="182" t="s">
        <v>174</v>
      </c>
    </row>
    <row r="4" spans="2:26" x14ac:dyDescent="0.15">
      <c r="X4" s="214" t="s">
        <v>103</v>
      </c>
      <c r="Z4" s="213"/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Z5" s="213"/>
    </row>
    <row r="6" spans="2:26" x14ac:dyDescent="0.15">
      <c r="B6" s="270"/>
      <c r="C6" s="217" t="s">
        <v>104</v>
      </c>
      <c r="D6" s="218"/>
      <c r="E6" s="257" t="s">
        <v>154</v>
      </c>
      <c r="F6" s="258"/>
      <c r="G6" s="258"/>
      <c r="H6" s="259"/>
      <c r="I6" s="257" t="s">
        <v>155</v>
      </c>
      <c r="J6" s="258"/>
      <c r="K6" s="258"/>
      <c r="L6" s="259"/>
      <c r="M6" s="257" t="s">
        <v>156</v>
      </c>
      <c r="N6" s="258"/>
      <c r="O6" s="258"/>
      <c r="P6" s="259"/>
      <c r="Q6" s="254" t="s">
        <v>160</v>
      </c>
      <c r="R6" s="255"/>
      <c r="S6" s="255"/>
      <c r="T6" s="256"/>
      <c r="U6" s="257" t="s">
        <v>161</v>
      </c>
      <c r="V6" s="258"/>
      <c r="W6" s="258"/>
      <c r="X6" s="259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 t="s">
        <v>70</v>
      </c>
      <c r="C9" s="224">
        <v>19</v>
      </c>
      <c r="D9" s="271" t="s">
        <v>71</v>
      </c>
      <c r="E9" s="233">
        <v>630</v>
      </c>
      <c r="F9" s="234">
        <v>1260</v>
      </c>
      <c r="G9" s="213">
        <v>950</v>
      </c>
      <c r="H9" s="234">
        <v>725383</v>
      </c>
      <c r="I9" s="233">
        <v>945</v>
      </c>
      <c r="J9" s="234">
        <v>1365</v>
      </c>
      <c r="K9" s="213">
        <v>1164</v>
      </c>
      <c r="L9" s="234">
        <v>275852</v>
      </c>
      <c r="M9" s="233">
        <v>998</v>
      </c>
      <c r="N9" s="234">
        <v>1365</v>
      </c>
      <c r="O9" s="213">
        <v>1190</v>
      </c>
      <c r="P9" s="234">
        <v>197537</v>
      </c>
      <c r="Q9" s="233">
        <v>998</v>
      </c>
      <c r="R9" s="234">
        <v>1441</v>
      </c>
      <c r="S9" s="213">
        <v>1196</v>
      </c>
      <c r="T9" s="234">
        <v>193547</v>
      </c>
      <c r="U9" s="233">
        <v>893</v>
      </c>
      <c r="V9" s="234">
        <v>1313</v>
      </c>
      <c r="W9" s="213">
        <v>1081</v>
      </c>
      <c r="X9" s="234">
        <v>299003</v>
      </c>
      <c r="Z9" s="213"/>
    </row>
    <row r="10" spans="2:26" ht="14.1" customHeight="1" x14ac:dyDescent="0.15">
      <c r="B10" s="233"/>
      <c r="C10" s="224">
        <v>20</v>
      </c>
      <c r="D10" s="213"/>
      <c r="E10" s="233">
        <v>683</v>
      </c>
      <c r="F10" s="234">
        <v>1187</v>
      </c>
      <c r="G10" s="213">
        <v>857</v>
      </c>
      <c r="H10" s="234">
        <v>769113</v>
      </c>
      <c r="I10" s="233">
        <v>998</v>
      </c>
      <c r="J10" s="234">
        <v>1418</v>
      </c>
      <c r="K10" s="213">
        <v>1172</v>
      </c>
      <c r="L10" s="234">
        <v>318575</v>
      </c>
      <c r="M10" s="233">
        <v>998</v>
      </c>
      <c r="N10" s="234">
        <v>1418</v>
      </c>
      <c r="O10" s="213">
        <v>1176</v>
      </c>
      <c r="P10" s="234">
        <v>214151</v>
      </c>
      <c r="Q10" s="233">
        <v>998</v>
      </c>
      <c r="R10" s="234">
        <v>1418</v>
      </c>
      <c r="S10" s="213">
        <v>1193</v>
      </c>
      <c r="T10" s="234">
        <v>229548</v>
      </c>
      <c r="U10" s="233">
        <v>945</v>
      </c>
      <c r="V10" s="234">
        <v>1365</v>
      </c>
      <c r="W10" s="213">
        <v>1137</v>
      </c>
      <c r="X10" s="234">
        <v>375533</v>
      </c>
      <c r="Z10" s="213"/>
    </row>
    <row r="11" spans="2:26" ht="14.1" customHeight="1" x14ac:dyDescent="0.15">
      <c r="B11" s="233"/>
      <c r="C11" s="224">
        <v>21</v>
      </c>
      <c r="D11" s="213"/>
      <c r="E11" s="233">
        <v>630</v>
      </c>
      <c r="F11" s="234">
        <v>1176</v>
      </c>
      <c r="G11" s="213">
        <v>862</v>
      </c>
      <c r="H11" s="234">
        <v>878587</v>
      </c>
      <c r="I11" s="233">
        <v>998</v>
      </c>
      <c r="J11" s="234">
        <v>1365</v>
      </c>
      <c r="K11" s="213">
        <v>1174</v>
      </c>
      <c r="L11" s="234">
        <v>333349</v>
      </c>
      <c r="M11" s="233">
        <v>998</v>
      </c>
      <c r="N11" s="234">
        <v>1418</v>
      </c>
      <c r="O11" s="213">
        <v>1184</v>
      </c>
      <c r="P11" s="234">
        <v>223266</v>
      </c>
      <c r="Q11" s="233">
        <v>998</v>
      </c>
      <c r="R11" s="234">
        <v>1391</v>
      </c>
      <c r="S11" s="213">
        <v>1191</v>
      </c>
      <c r="T11" s="234">
        <v>217735</v>
      </c>
      <c r="U11" s="233">
        <v>914</v>
      </c>
      <c r="V11" s="234">
        <v>1328</v>
      </c>
      <c r="W11" s="213">
        <v>1096</v>
      </c>
      <c r="X11" s="234">
        <v>364076</v>
      </c>
      <c r="Z11" s="213"/>
    </row>
    <row r="12" spans="2:26" ht="14.1" customHeight="1" x14ac:dyDescent="0.15">
      <c r="B12" s="228"/>
      <c r="C12" s="231">
        <v>22</v>
      </c>
      <c r="D12" s="237"/>
      <c r="E12" s="236">
        <v>630</v>
      </c>
      <c r="F12" s="236">
        <v>1155</v>
      </c>
      <c r="G12" s="236">
        <v>827</v>
      </c>
      <c r="H12" s="236">
        <v>613763</v>
      </c>
      <c r="I12" s="236">
        <v>788</v>
      </c>
      <c r="J12" s="236">
        <v>1365</v>
      </c>
      <c r="K12" s="236">
        <v>1099</v>
      </c>
      <c r="L12" s="236">
        <v>243511</v>
      </c>
      <c r="M12" s="236">
        <v>788</v>
      </c>
      <c r="N12" s="236">
        <v>1418</v>
      </c>
      <c r="O12" s="236">
        <v>1102</v>
      </c>
      <c r="P12" s="236">
        <v>156613</v>
      </c>
      <c r="Q12" s="236">
        <v>893</v>
      </c>
      <c r="R12" s="236">
        <v>1365</v>
      </c>
      <c r="S12" s="236">
        <v>1113</v>
      </c>
      <c r="T12" s="236">
        <v>132290</v>
      </c>
      <c r="U12" s="236">
        <v>735</v>
      </c>
      <c r="V12" s="236">
        <v>1281</v>
      </c>
      <c r="W12" s="236">
        <v>1039</v>
      </c>
      <c r="X12" s="237">
        <v>231539</v>
      </c>
      <c r="Z12" s="213"/>
    </row>
    <row r="13" spans="2:26" ht="14.1" customHeight="1" x14ac:dyDescent="0.15">
      <c r="B13" s="200" t="s">
        <v>175</v>
      </c>
      <c r="C13" s="193">
        <v>8</v>
      </c>
      <c r="D13" s="203" t="s">
        <v>176</v>
      </c>
      <c r="E13" s="233">
        <v>683</v>
      </c>
      <c r="F13" s="234">
        <v>998</v>
      </c>
      <c r="G13" s="213">
        <v>800</v>
      </c>
      <c r="H13" s="234">
        <v>57319</v>
      </c>
      <c r="I13" s="233">
        <v>893</v>
      </c>
      <c r="J13" s="234">
        <v>1260</v>
      </c>
      <c r="K13" s="213">
        <v>1027</v>
      </c>
      <c r="L13" s="234">
        <v>21614</v>
      </c>
      <c r="M13" s="233">
        <v>893</v>
      </c>
      <c r="N13" s="234">
        <v>1260</v>
      </c>
      <c r="O13" s="213">
        <v>1036</v>
      </c>
      <c r="P13" s="234">
        <v>15072</v>
      </c>
      <c r="Q13" s="233">
        <v>893</v>
      </c>
      <c r="R13" s="234">
        <v>1281</v>
      </c>
      <c r="S13" s="213">
        <v>1057</v>
      </c>
      <c r="T13" s="234">
        <v>11784</v>
      </c>
      <c r="U13" s="233">
        <v>788</v>
      </c>
      <c r="V13" s="234">
        <v>1216</v>
      </c>
      <c r="W13" s="213">
        <v>959</v>
      </c>
      <c r="X13" s="234">
        <v>14037</v>
      </c>
      <c r="Z13" s="213"/>
    </row>
    <row r="14" spans="2:26" ht="14.1" customHeight="1" x14ac:dyDescent="0.15">
      <c r="B14" s="200"/>
      <c r="C14" s="193">
        <v>9</v>
      </c>
      <c r="D14" s="203"/>
      <c r="E14" s="233">
        <v>683</v>
      </c>
      <c r="F14" s="234">
        <v>1050</v>
      </c>
      <c r="G14" s="213">
        <v>813</v>
      </c>
      <c r="H14" s="234">
        <v>37960</v>
      </c>
      <c r="I14" s="233">
        <v>945</v>
      </c>
      <c r="J14" s="234">
        <v>1260</v>
      </c>
      <c r="K14" s="213">
        <v>1065</v>
      </c>
      <c r="L14" s="234">
        <v>21658</v>
      </c>
      <c r="M14" s="233">
        <v>945</v>
      </c>
      <c r="N14" s="234">
        <v>1313</v>
      </c>
      <c r="O14" s="213">
        <v>1070</v>
      </c>
      <c r="P14" s="234">
        <v>15415</v>
      </c>
      <c r="Q14" s="233">
        <v>945</v>
      </c>
      <c r="R14" s="234">
        <v>1313</v>
      </c>
      <c r="S14" s="213">
        <v>1084</v>
      </c>
      <c r="T14" s="234">
        <v>12650</v>
      </c>
      <c r="U14" s="233">
        <v>840</v>
      </c>
      <c r="V14" s="234">
        <v>1260</v>
      </c>
      <c r="W14" s="213">
        <v>1045</v>
      </c>
      <c r="X14" s="234">
        <v>11258</v>
      </c>
      <c r="Z14" s="213"/>
    </row>
    <row r="15" spans="2:26" ht="14.1" customHeight="1" x14ac:dyDescent="0.15">
      <c r="B15" s="200"/>
      <c r="C15" s="193">
        <v>10</v>
      </c>
      <c r="D15" s="203"/>
      <c r="E15" s="234">
        <v>682.5</v>
      </c>
      <c r="F15" s="234">
        <v>1050</v>
      </c>
      <c r="G15" s="234">
        <v>801.00000000000011</v>
      </c>
      <c r="H15" s="235">
        <v>40013.199999999997</v>
      </c>
      <c r="I15" s="234">
        <v>840</v>
      </c>
      <c r="J15" s="234">
        <v>1365</v>
      </c>
      <c r="K15" s="234">
        <v>1087.9170986374406</v>
      </c>
      <c r="L15" s="234">
        <v>16201.1</v>
      </c>
      <c r="M15" s="234">
        <v>892.5</v>
      </c>
      <c r="N15" s="234">
        <v>1365</v>
      </c>
      <c r="O15" s="234">
        <v>1089.0695433128683</v>
      </c>
      <c r="P15" s="234">
        <v>11072.599999999999</v>
      </c>
      <c r="Q15" s="234">
        <v>945</v>
      </c>
      <c r="R15" s="234">
        <v>1365</v>
      </c>
      <c r="S15" s="234">
        <v>1094.6853605560382</v>
      </c>
      <c r="T15" s="235">
        <v>8797.2999999999993</v>
      </c>
      <c r="U15" s="234">
        <v>787.5</v>
      </c>
      <c r="V15" s="235">
        <v>1281</v>
      </c>
      <c r="W15" s="234">
        <v>1023.9166938392874</v>
      </c>
      <c r="X15" s="234">
        <v>17833.899999999998</v>
      </c>
    </row>
    <row r="16" spans="2:26" ht="14.1" customHeight="1" x14ac:dyDescent="0.15">
      <c r="B16" s="200"/>
      <c r="C16" s="193">
        <v>11</v>
      </c>
      <c r="D16" s="203"/>
      <c r="E16" s="234">
        <v>630</v>
      </c>
      <c r="F16" s="234">
        <v>1050</v>
      </c>
      <c r="G16" s="234">
        <v>763.64699826265996</v>
      </c>
      <c r="H16" s="234">
        <v>45280.9</v>
      </c>
      <c r="I16" s="234">
        <v>840</v>
      </c>
      <c r="J16" s="234">
        <v>1365</v>
      </c>
      <c r="K16" s="234">
        <v>1079.5927440830869</v>
      </c>
      <c r="L16" s="234">
        <v>24743.699999999997</v>
      </c>
      <c r="M16" s="234">
        <v>892.5</v>
      </c>
      <c r="N16" s="234">
        <v>1365</v>
      </c>
      <c r="O16" s="234">
        <v>1090.7360170898226</v>
      </c>
      <c r="P16" s="234">
        <v>17351.599999999999</v>
      </c>
      <c r="Q16" s="234">
        <v>892.5</v>
      </c>
      <c r="R16" s="234">
        <v>1365</v>
      </c>
      <c r="S16" s="234">
        <v>1095.5303912947902</v>
      </c>
      <c r="T16" s="234">
        <v>12846.2</v>
      </c>
      <c r="U16" s="234">
        <v>840</v>
      </c>
      <c r="V16" s="234">
        <v>1260</v>
      </c>
      <c r="W16" s="234">
        <v>1023.5630298929269</v>
      </c>
      <c r="X16" s="235">
        <v>28149.5</v>
      </c>
    </row>
    <row r="17" spans="2:24" ht="14.1" customHeight="1" x14ac:dyDescent="0.15">
      <c r="B17" s="200"/>
      <c r="C17" s="193">
        <v>12</v>
      </c>
      <c r="D17" s="203"/>
      <c r="E17" s="234">
        <v>630</v>
      </c>
      <c r="F17" s="234">
        <v>997.5</v>
      </c>
      <c r="G17" s="234">
        <v>758.69552509574692</v>
      </c>
      <c r="H17" s="234">
        <v>45055</v>
      </c>
      <c r="I17" s="234">
        <v>787.5</v>
      </c>
      <c r="J17" s="234">
        <v>1365</v>
      </c>
      <c r="K17" s="234">
        <v>1052.1234894805259</v>
      </c>
      <c r="L17" s="234">
        <v>19215</v>
      </c>
      <c r="M17" s="234">
        <v>787.5</v>
      </c>
      <c r="N17" s="234">
        <v>1365</v>
      </c>
      <c r="O17" s="234">
        <v>1058.8886999536248</v>
      </c>
      <c r="P17" s="234">
        <v>9777</v>
      </c>
      <c r="Q17" s="234">
        <v>892.5</v>
      </c>
      <c r="R17" s="234">
        <v>1365</v>
      </c>
      <c r="S17" s="234">
        <v>1062.573291734861</v>
      </c>
      <c r="T17" s="234">
        <v>7198</v>
      </c>
      <c r="U17" s="234">
        <v>735</v>
      </c>
      <c r="V17" s="234">
        <v>1260</v>
      </c>
      <c r="W17" s="234">
        <v>999.29406375961889</v>
      </c>
      <c r="X17" s="235">
        <v>18598</v>
      </c>
    </row>
    <row r="18" spans="2:24" ht="14.1" customHeight="1" x14ac:dyDescent="0.15">
      <c r="B18" s="200" t="s">
        <v>177</v>
      </c>
      <c r="C18" s="193">
        <v>1</v>
      </c>
      <c r="D18" s="203" t="s">
        <v>176</v>
      </c>
      <c r="E18" s="234">
        <v>682.5</v>
      </c>
      <c r="F18" s="234">
        <v>1102.5</v>
      </c>
      <c r="G18" s="234">
        <v>737.50131472920827</v>
      </c>
      <c r="H18" s="234">
        <v>28513</v>
      </c>
      <c r="I18" s="234">
        <v>892.5</v>
      </c>
      <c r="J18" s="234">
        <v>1323</v>
      </c>
      <c r="K18" s="234">
        <v>1053.9352341239278</v>
      </c>
      <c r="L18" s="234">
        <v>11065</v>
      </c>
      <c r="M18" s="234">
        <v>892.5</v>
      </c>
      <c r="N18" s="234">
        <v>1365</v>
      </c>
      <c r="O18" s="234">
        <v>1074.4382609818012</v>
      </c>
      <c r="P18" s="234">
        <v>6695</v>
      </c>
      <c r="Q18" s="234">
        <v>892.5</v>
      </c>
      <c r="R18" s="234">
        <v>1365</v>
      </c>
      <c r="S18" s="234">
        <v>1079.6057448768136</v>
      </c>
      <c r="T18" s="234">
        <v>6423</v>
      </c>
      <c r="U18" s="234">
        <v>735</v>
      </c>
      <c r="V18" s="234">
        <v>1249.5</v>
      </c>
      <c r="W18" s="234">
        <v>989.85910432439391</v>
      </c>
      <c r="X18" s="235">
        <v>9687</v>
      </c>
    </row>
    <row r="19" spans="2:24" ht="14.1" customHeight="1" x14ac:dyDescent="0.15">
      <c r="B19" s="200"/>
      <c r="C19" s="193">
        <v>2</v>
      </c>
      <c r="D19" s="203"/>
      <c r="E19" s="234">
        <v>651</v>
      </c>
      <c r="F19" s="234">
        <v>1155</v>
      </c>
      <c r="G19" s="234">
        <v>794.74235198567249</v>
      </c>
      <c r="H19" s="234">
        <v>24473.399999999998</v>
      </c>
      <c r="I19" s="234">
        <v>840</v>
      </c>
      <c r="J19" s="234">
        <v>1365</v>
      </c>
      <c r="K19" s="234">
        <v>1075.3364325947084</v>
      </c>
      <c r="L19" s="234">
        <v>20761.800000000003</v>
      </c>
      <c r="M19" s="234">
        <v>892.5</v>
      </c>
      <c r="N19" s="234">
        <v>1365</v>
      </c>
      <c r="O19" s="234">
        <v>1083.555369397076</v>
      </c>
      <c r="P19" s="234">
        <v>7614.5</v>
      </c>
      <c r="Q19" s="234">
        <v>892.5</v>
      </c>
      <c r="R19" s="234">
        <v>1365</v>
      </c>
      <c r="S19" s="234">
        <v>1091.5261475257923</v>
      </c>
      <c r="T19" s="234">
        <v>5559.2999999999993</v>
      </c>
      <c r="U19" s="234">
        <v>834.75</v>
      </c>
      <c r="V19" s="234">
        <v>1249.5</v>
      </c>
      <c r="W19" s="234">
        <v>1026.0319980794295</v>
      </c>
      <c r="X19" s="235">
        <v>9774.1</v>
      </c>
    </row>
    <row r="20" spans="2:24" ht="14.1" customHeight="1" x14ac:dyDescent="0.15">
      <c r="B20" s="200"/>
      <c r="C20" s="193">
        <v>3</v>
      </c>
      <c r="D20" s="203"/>
      <c r="E20" s="234">
        <v>714</v>
      </c>
      <c r="F20" s="234">
        <v>1257.9000000000001</v>
      </c>
      <c r="G20" s="234">
        <v>859.19696695804873</v>
      </c>
      <c r="H20" s="234">
        <v>48245.3</v>
      </c>
      <c r="I20" s="234">
        <v>892.5</v>
      </c>
      <c r="J20" s="234">
        <v>1365</v>
      </c>
      <c r="K20" s="234">
        <v>1103.0438673395201</v>
      </c>
      <c r="L20" s="234">
        <v>21805.199999999997</v>
      </c>
      <c r="M20" s="234">
        <v>892.5</v>
      </c>
      <c r="N20" s="234">
        <v>1365</v>
      </c>
      <c r="O20" s="234">
        <v>1104.5495749080881</v>
      </c>
      <c r="P20" s="234">
        <v>11533.2</v>
      </c>
      <c r="Q20" s="234">
        <v>892.5</v>
      </c>
      <c r="R20" s="234">
        <v>1365</v>
      </c>
      <c r="S20" s="234">
        <v>1118.1089008002418</v>
      </c>
      <c r="T20" s="234">
        <v>10404.700000000001</v>
      </c>
      <c r="U20" s="234">
        <v>840</v>
      </c>
      <c r="V20" s="234">
        <v>1290.03</v>
      </c>
      <c r="W20" s="234">
        <v>1066.8771206649863</v>
      </c>
      <c r="X20" s="235">
        <v>13947.1</v>
      </c>
    </row>
    <row r="21" spans="2:24" ht="14.1" customHeight="1" x14ac:dyDescent="0.15">
      <c r="B21" s="200"/>
      <c r="C21" s="193">
        <v>4</v>
      </c>
      <c r="D21" s="203"/>
      <c r="E21" s="234">
        <v>735</v>
      </c>
      <c r="F21" s="234">
        <v>1290.45</v>
      </c>
      <c r="G21" s="234">
        <v>876.51639485372618</v>
      </c>
      <c r="H21" s="234">
        <v>51287.8</v>
      </c>
      <c r="I21" s="234">
        <v>892.5</v>
      </c>
      <c r="J21" s="234">
        <v>1365</v>
      </c>
      <c r="K21" s="234">
        <v>1094.6179128802844</v>
      </c>
      <c r="L21" s="234">
        <v>25107.200000000001</v>
      </c>
      <c r="M21" s="234">
        <v>892.5</v>
      </c>
      <c r="N21" s="234">
        <v>1365</v>
      </c>
      <c r="O21" s="234">
        <v>1105.2832564496844</v>
      </c>
      <c r="P21" s="234">
        <v>13313.199999999999</v>
      </c>
      <c r="Q21" s="234">
        <v>892.5</v>
      </c>
      <c r="R21" s="234">
        <v>1365</v>
      </c>
      <c r="S21" s="234">
        <v>1115.7236483029169</v>
      </c>
      <c r="T21" s="234">
        <v>12238.7</v>
      </c>
      <c r="U21" s="234">
        <v>840</v>
      </c>
      <c r="V21" s="234">
        <v>1249.5</v>
      </c>
      <c r="W21" s="234">
        <v>1027.1636559027049</v>
      </c>
      <c r="X21" s="235">
        <v>18120.7</v>
      </c>
    </row>
    <row r="22" spans="2:24" ht="14.1" customHeight="1" x14ac:dyDescent="0.15">
      <c r="B22" s="200"/>
      <c r="C22" s="193">
        <v>5</v>
      </c>
      <c r="D22" s="203"/>
      <c r="E22" s="234">
        <v>756</v>
      </c>
      <c r="F22" s="234">
        <v>1260</v>
      </c>
      <c r="G22" s="234">
        <v>926.57524019735126</v>
      </c>
      <c r="H22" s="234">
        <v>45592.3</v>
      </c>
      <c r="I22" s="234">
        <v>945</v>
      </c>
      <c r="J22" s="234">
        <v>1365</v>
      </c>
      <c r="K22" s="234">
        <v>1109.624547159631</v>
      </c>
      <c r="L22" s="234">
        <v>20799.399999999998</v>
      </c>
      <c r="M22" s="234">
        <v>945</v>
      </c>
      <c r="N22" s="234">
        <v>1470</v>
      </c>
      <c r="O22" s="234">
        <v>1130.3974463905711</v>
      </c>
      <c r="P22" s="234">
        <v>12068.900000000001</v>
      </c>
      <c r="Q22" s="234">
        <v>945</v>
      </c>
      <c r="R22" s="234">
        <v>1470</v>
      </c>
      <c r="S22" s="234">
        <v>1144.0668144395186</v>
      </c>
      <c r="T22" s="234">
        <v>10367.4</v>
      </c>
      <c r="U22" s="234">
        <v>892.5</v>
      </c>
      <c r="V22" s="234">
        <v>1254.75</v>
      </c>
      <c r="W22" s="234">
        <v>1062.272825107158</v>
      </c>
      <c r="X22" s="235">
        <v>16353.1</v>
      </c>
    </row>
    <row r="23" spans="2:24" ht="14.1" customHeight="1" x14ac:dyDescent="0.15">
      <c r="B23" s="200"/>
      <c r="C23" s="193">
        <v>6</v>
      </c>
      <c r="D23" s="203"/>
      <c r="E23" s="234">
        <v>735</v>
      </c>
      <c r="F23" s="234">
        <v>1155</v>
      </c>
      <c r="G23" s="234">
        <v>922.21600957639896</v>
      </c>
      <c r="H23" s="234">
        <v>22019</v>
      </c>
      <c r="I23" s="234">
        <v>945</v>
      </c>
      <c r="J23" s="234">
        <v>1365</v>
      </c>
      <c r="K23" s="234">
        <v>1128.5949321619903</v>
      </c>
      <c r="L23" s="234">
        <v>7081</v>
      </c>
      <c r="M23" s="234">
        <v>945</v>
      </c>
      <c r="N23" s="234">
        <v>1365</v>
      </c>
      <c r="O23" s="234">
        <v>1144.6480576931938</v>
      </c>
      <c r="P23" s="234">
        <v>4871.1000000000004</v>
      </c>
      <c r="Q23" s="234">
        <v>945</v>
      </c>
      <c r="R23" s="234">
        <v>1365</v>
      </c>
      <c r="S23" s="234">
        <v>1124.5738068317069</v>
      </c>
      <c r="T23" s="234">
        <v>5500</v>
      </c>
      <c r="U23" s="234">
        <v>892.5</v>
      </c>
      <c r="V23" s="234">
        <v>1254.75</v>
      </c>
      <c r="W23" s="234">
        <v>1051.4885354347311</v>
      </c>
      <c r="X23" s="235">
        <v>4829.8999999999996</v>
      </c>
    </row>
    <row r="24" spans="2:24" ht="14.1" customHeight="1" x14ac:dyDescent="0.15">
      <c r="B24" s="200"/>
      <c r="C24" s="193">
        <v>7</v>
      </c>
      <c r="D24" s="203"/>
      <c r="E24" s="234">
        <v>735</v>
      </c>
      <c r="F24" s="235">
        <v>1207.5</v>
      </c>
      <c r="G24" s="234">
        <v>876.34022910543365</v>
      </c>
      <c r="H24" s="234">
        <v>27535</v>
      </c>
      <c r="I24" s="234">
        <v>892.5</v>
      </c>
      <c r="J24" s="234">
        <v>1365</v>
      </c>
      <c r="K24" s="234">
        <v>1081.2869225573404</v>
      </c>
      <c r="L24" s="234">
        <v>9474.2999999999993</v>
      </c>
      <c r="M24" s="234">
        <v>840</v>
      </c>
      <c r="N24" s="235">
        <v>1365</v>
      </c>
      <c r="O24" s="234">
        <v>1091.6805091016724</v>
      </c>
      <c r="P24" s="234">
        <v>5167.2</v>
      </c>
      <c r="Q24" s="234">
        <v>945</v>
      </c>
      <c r="R24" s="234">
        <v>1365</v>
      </c>
      <c r="S24" s="234">
        <v>1108.2916602167184</v>
      </c>
      <c r="T24" s="234">
        <v>6283.7</v>
      </c>
      <c r="U24" s="234">
        <v>892.5</v>
      </c>
      <c r="V24" s="234">
        <v>1260</v>
      </c>
      <c r="W24" s="234">
        <v>1018.2269083459515</v>
      </c>
      <c r="X24" s="235">
        <v>5412.3</v>
      </c>
    </row>
    <row r="25" spans="2:24" ht="14.1" customHeight="1" x14ac:dyDescent="0.15">
      <c r="B25" s="194"/>
      <c r="C25" s="198">
        <v>8</v>
      </c>
      <c r="D25" s="206"/>
      <c r="E25" s="236">
        <v>703.5</v>
      </c>
      <c r="F25" s="236">
        <v>1102.5</v>
      </c>
      <c r="G25" s="236">
        <v>937.22368595846444</v>
      </c>
      <c r="H25" s="236">
        <v>38591.399999999994</v>
      </c>
      <c r="I25" s="236">
        <v>892.5</v>
      </c>
      <c r="J25" s="236">
        <v>1365</v>
      </c>
      <c r="K25" s="236">
        <v>1125.1331631955522</v>
      </c>
      <c r="L25" s="236">
        <v>13123.9</v>
      </c>
      <c r="M25" s="236">
        <v>892.5</v>
      </c>
      <c r="N25" s="236">
        <v>1365</v>
      </c>
      <c r="O25" s="236">
        <v>1085.4488398630658</v>
      </c>
      <c r="P25" s="236">
        <v>7541.6</v>
      </c>
      <c r="Q25" s="236">
        <v>945</v>
      </c>
      <c r="R25" s="236">
        <v>1365</v>
      </c>
      <c r="S25" s="236">
        <v>1087.2926330150069</v>
      </c>
      <c r="T25" s="236">
        <v>5326.2999999999993</v>
      </c>
      <c r="U25" s="236">
        <v>892.5</v>
      </c>
      <c r="V25" s="236">
        <v>1155</v>
      </c>
      <c r="W25" s="236">
        <v>1003.2991316816699</v>
      </c>
      <c r="X25" s="237">
        <v>6562.2999999999993</v>
      </c>
    </row>
    <row r="26" spans="2:24" x14ac:dyDescent="0.15">
      <c r="B26" s="222" t="s">
        <v>159</v>
      </c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4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4" x14ac:dyDescent="0.15">
      <c r="B28" s="219" t="s">
        <v>142</v>
      </c>
      <c r="C28" s="241"/>
      <c r="D28" s="242"/>
      <c r="E28" s="233"/>
      <c r="F28" s="234"/>
      <c r="G28" s="213"/>
      <c r="H28" s="234"/>
      <c r="I28" s="233"/>
      <c r="J28" s="234"/>
      <c r="K28" s="213"/>
      <c r="L28" s="234"/>
      <c r="M28" s="233"/>
      <c r="N28" s="234"/>
      <c r="O28" s="213"/>
      <c r="P28" s="234"/>
      <c r="Q28" s="233"/>
      <c r="R28" s="234"/>
      <c r="S28" s="213"/>
      <c r="T28" s="234"/>
      <c r="U28" s="233"/>
      <c r="V28" s="234"/>
      <c r="W28" s="213"/>
      <c r="X28" s="234"/>
    </row>
    <row r="29" spans="2:24" x14ac:dyDescent="0.15">
      <c r="B29" s="243">
        <v>40757</v>
      </c>
      <c r="C29" s="244"/>
      <c r="D29" s="245">
        <v>40763</v>
      </c>
      <c r="E29" s="246">
        <v>773.22</v>
      </c>
      <c r="F29" s="246">
        <v>1060.5</v>
      </c>
      <c r="G29" s="246">
        <v>899.14728104714277</v>
      </c>
      <c r="H29" s="248">
        <v>7111.5</v>
      </c>
      <c r="I29" s="246">
        <v>892.5</v>
      </c>
      <c r="J29" s="246">
        <v>1365</v>
      </c>
      <c r="K29" s="246">
        <v>1050.6928934010152</v>
      </c>
      <c r="L29" s="248">
        <v>2062.1</v>
      </c>
      <c r="M29" s="246">
        <v>892.5</v>
      </c>
      <c r="N29" s="246">
        <v>1365</v>
      </c>
      <c r="O29" s="246">
        <v>1051.574377224199</v>
      </c>
      <c r="P29" s="248">
        <v>1625.6</v>
      </c>
      <c r="Q29" s="246">
        <v>945</v>
      </c>
      <c r="R29" s="246">
        <v>1365</v>
      </c>
      <c r="S29" s="246">
        <v>1060.6138828633407</v>
      </c>
      <c r="T29" s="248">
        <v>1030.8</v>
      </c>
      <c r="U29" s="246">
        <v>945</v>
      </c>
      <c r="V29" s="246">
        <v>1155</v>
      </c>
      <c r="W29" s="246">
        <v>1000.5971223021583</v>
      </c>
      <c r="X29" s="248">
        <v>1903.1</v>
      </c>
    </row>
    <row r="30" spans="2:24" x14ac:dyDescent="0.15">
      <c r="B30" s="243" t="s">
        <v>143</v>
      </c>
      <c r="C30" s="244"/>
      <c r="D30" s="245"/>
      <c r="E30" s="233"/>
      <c r="F30" s="234"/>
      <c r="G30" s="213"/>
      <c r="H30" s="234"/>
      <c r="I30" s="233"/>
      <c r="J30" s="234"/>
      <c r="K30" s="213"/>
      <c r="L30" s="234"/>
      <c r="M30" s="233"/>
      <c r="N30" s="234"/>
      <c r="O30" s="213"/>
      <c r="P30" s="234"/>
      <c r="Q30" s="233"/>
      <c r="R30" s="234"/>
      <c r="S30" s="213"/>
      <c r="T30" s="234"/>
      <c r="U30" s="233"/>
      <c r="V30" s="234"/>
      <c r="W30" s="213"/>
      <c r="X30" s="234"/>
    </row>
    <row r="31" spans="2:24" x14ac:dyDescent="0.15">
      <c r="B31" s="243">
        <v>40764</v>
      </c>
      <c r="C31" s="244"/>
      <c r="D31" s="245">
        <v>40767</v>
      </c>
      <c r="E31" s="247">
        <v>703.5</v>
      </c>
      <c r="F31" s="248">
        <v>1102.5</v>
      </c>
      <c r="G31" s="241">
        <v>924.51044900221734</v>
      </c>
      <c r="H31" s="248">
        <v>5082.7</v>
      </c>
      <c r="I31" s="247">
        <v>945</v>
      </c>
      <c r="J31" s="248">
        <v>1312.5</v>
      </c>
      <c r="K31" s="241">
        <v>1080.8114754098362</v>
      </c>
      <c r="L31" s="248">
        <v>3129.4</v>
      </c>
      <c r="M31" s="247">
        <v>945</v>
      </c>
      <c r="N31" s="248">
        <v>1312.5</v>
      </c>
      <c r="O31" s="241">
        <v>1067.4439269746651</v>
      </c>
      <c r="P31" s="248">
        <v>2331.8000000000002</v>
      </c>
      <c r="Q31" s="247">
        <v>945</v>
      </c>
      <c r="R31" s="248">
        <v>1312.5</v>
      </c>
      <c r="S31" s="241">
        <v>1064.3433159722226</v>
      </c>
      <c r="T31" s="248">
        <v>982.4</v>
      </c>
      <c r="U31" s="247">
        <v>892.5</v>
      </c>
      <c r="V31" s="248">
        <v>1155</v>
      </c>
      <c r="W31" s="241">
        <v>971.50399840063983</v>
      </c>
      <c r="X31" s="248">
        <v>1095.5999999999999</v>
      </c>
    </row>
    <row r="32" spans="2:24" x14ac:dyDescent="0.15">
      <c r="B32" s="243" t="s">
        <v>144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</row>
    <row r="33" spans="2:24" x14ac:dyDescent="0.15">
      <c r="B33" s="243">
        <v>40770</v>
      </c>
      <c r="C33" s="244"/>
      <c r="D33" s="245">
        <v>40777</v>
      </c>
      <c r="E33" s="247">
        <v>787.5</v>
      </c>
      <c r="F33" s="248">
        <v>1102.5</v>
      </c>
      <c r="G33" s="241">
        <v>952.22131250787265</v>
      </c>
      <c r="H33" s="248">
        <v>11454.1</v>
      </c>
      <c r="I33" s="247">
        <v>1000.02</v>
      </c>
      <c r="J33" s="248">
        <v>1260</v>
      </c>
      <c r="K33" s="241">
        <v>1143.0603576751116</v>
      </c>
      <c r="L33" s="248">
        <v>2691.2</v>
      </c>
      <c r="M33" s="247">
        <v>997.5</v>
      </c>
      <c r="N33" s="248">
        <v>1260</v>
      </c>
      <c r="O33" s="241">
        <v>1156.2552926525532</v>
      </c>
      <c r="P33" s="248">
        <v>1258.2</v>
      </c>
      <c r="Q33" s="247">
        <v>997.5</v>
      </c>
      <c r="R33" s="248">
        <v>1300.0049999999999</v>
      </c>
      <c r="S33" s="241">
        <v>1126.05781535649</v>
      </c>
      <c r="T33" s="248">
        <v>1151.5999999999999</v>
      </c>
      <c r="U33" s="247">
        <v>955.5</v>
      </c>
      <c r="V33" s="248">
        <v>1155</v>
      </c>
      <c r="W33" s="241">
        <v>1025.4345323741006</v>
      </c>
      <c r="X33" s="248">
        <v>1081.5999999999999</v>
      </c>
    </row>
    <row r="34" spans="2:24" x14ac:dyDescent="0.15">
      <c r="B34" s="243" t="s">
        <v>145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</row>
    <row r="35" spans="2:24" ht="12" customHeight="1" x14ac:dyDescent="0.15">
      <c r="B35" s="243">
        <v>40778</v>
      </c>
      <c r="C35" s="244"/>
      <c r="D35" s="245">
        <v>40784</v>
      </c>
      <c r="E35" s="247">
        <v>805.56000000000006</v>
      </c>
      <c r="F35" s="248">
        <v>1102.5</v>
      </c>
      <c r="G35" s="241">
        <v>946.24964955912276</v>
      </c>
      <c r="H35" s="248">
        <v>7685.1</v>
      </c>
      <c r="I35" s="247">
        <v>1050</v>
      </c>
      <c r="J35" s="248">
        <v>1260</v>
      </c>
      <c r="K35" s="241">
        <v>1157.8564231738037</v>
      </c>
      <c r="L35" s="248">
        <v>1982.4</v>
      </c>
      <c r="M35" s="247">
        <v>1050</v>
      </c>
      <c r="N35" s="248">
        <v>1260</v>
      </c>
      <c r="O35" s="241">
        <v>1176.3854520734194</v>
      </c>
      <c r="P35" s="248">
        <v>828.6</v>
      </c>
      <c r="Q35" s="247">
        <v>1050</v>
      </c>
      <c r="R35" s="248">
        <v>1260</v>
      </c>
      <c r="S35" s="241">
        <v>1175.0248756218907</v>
      </c>
      <c r="T35" s="248">
        <v>786.3</v>
      </c>
      <c r="U35" s="247">
        <v>997.5</v>
      </c>
      <c r="V35" s="248">
        <v>1155</v>
      </c>
      <c r="W35" s="241">
        <v>1031.4117647058824</v>
      </c>
      <c r="X35" s="248">
        <v>963.1</v>
      </c>
    </row>
    <row r="36" spans="2:24" ht="12" customHeight="1" x14ac:dyDescent="0.15">
      <c r="B36" s="243" t="s">
        <v>146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  <c r="M36" s="233"/>
      <c r="N36" s="234"/>
      <c r="O36" s="213"/>
      <c r="P36" s="234"/>
      <c r="Q36" s="233"/>
      <c r="R36" s="234"/>
      <c r="S36" s="213"/>
      <c r="T36" s="234"/>
      <c r="U36" s="233"/>
      <c r="V36" s="234"/>
      <c r="W36" s="213"/>
      <c r="X36" s="234"/>
    </row>
    <row r="37" spans="2:24" ht="12" customHeight="1" x14ac:dyDescent="0.15">
      <c r="B37" s="250">
        <v>40785</v>
      </c>
      <c r="C37" s="251"/>
      <c r="D37" s="252">
        <v>40791</v>
      </c>
      <c r="E37" s="272">
        <v>840</v>
      </c>
      <c r="F37" s="273">
        <v>1102.5</v>
      </c>
      <c r="G37" s="274">
        <v>963.39598362253855</v>
      </c>
      <c r="H37" s="273">
        <v>7258</v>
      </c>
      <c r="I37" s="272">
        <v>1050</v>
      </c>
      <c r="J37" s="273">
        <v>1312.5</v>
      </c>
      <c r="K37" s="274">
        <v>1170.9153428093646</v>
      </c>
      <c r="L37" s="273">
        <v>3258.8</v>
      </c>
      <c r="M37" s="272">
        <v>1050</v>
      </c>
      <c r="N37" s="273">
        <v>1260</v>
      </c>
      <c r="O37" s="274">
        <v>1192.8579310344828</v>
      </c>
      <c r="P37" s="273">
        <v>1497.4</v>
      </c>
      <c r="Q37" s="272">
        <v>1050</v>
      </c>
      <c r="R37" s="273">
        <v>1260</v>
      </c>
      <c r="S37" s="274">
        <v>1165.4703389830509</v>
      </c>
      <c r="T37" s="273">
        <v>1375.2</v>
      </c>
      <c r="U37" s="272">
        <v>997.5</v>
      </c>
      <c r="V37" s="273">
        <v>1155</v>
      </c>
      <c r="W37" s="274">
        <v>1081.2319644839069</v>
      </c>
      <c r="X37" s="273">
        <v>1518.9</v>
      </c>
    </row>
    <row r="38" spans="2:24" ht="6" customHeight="1" x14ac:dyDescent="0.15">
      <c r="B38" s="220"/>
      <c r="C38" s="241"/>
      <c r="D38" s="241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</row>
    <row r="39" spans="2:24" ht="12.75" customHeight="1" x14ac:dyDescent="0.15">
      <c r="B39" s="214"/>
    </row>
    <row r="40" spans="2:24" ht="12.75" customHeight="1" x14ac:dyDescent="0.15">
      <c r="B40" s="253"/>
    </row>
    <row r="41" spans="2:24" x14ac:dyDescent="0.15">
      <c r="B41" s="253"/>
    </row>
    <row r="42" spans="2:24" x14ac:dyDescent="0.15">
      <c r="B42" s="253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6.125" style="212" customWidth="1"/>
    <col min="3" max="3" width="3.375" style="212" customWidth="1"/>
    <col min="4" max="4" width="5.875" style="212" customWidth="1"/>
    <col min="5" max="5" width="5.5" style="212" customWidth="1"/>
    <col min="6" max="7" width="5.875" style="212" customWidth="1"/>
    <col min="8" max="8" width="8.125" style="212" customWidth="1"/>
    <col min="9" max="9" width="5.75" style="212" customWidth="1"/>
    <col min="10" max="11" width="5.875" style="212" customWidth="1"/>
    <col min="12" max="12" width="8.125" style="212" customWidth="1"/>
    <col min="13" max="16384" width="7.5" style="212"/>
  </cols>
  <sheetData>
    <row r="3" spans="2:24" x14ac:dyDescent="0.15">
      <c r="B3" s="182" t="s">
        <v>174</v>
      </c>
    </row>
    <row r="4" spans="2:24" x14ac:dyDescent="0.15">
      <c r="L4" s="214" t="s">
        <v>103</v>
      </c>
      <c r="N4" s="213"/>
    </row>
    <row r="5" spans="2:24" ht="6" customHeight="1" x14ac:dyDescent="0.15">
      <c r="B5" s="215"/>
      <c r="C5" s="215"/>
      <c r="D5" s="215"/>
      <c r="E5" s="215"/>
      <c r="F5" s="215"/>
      <c r="G5" s="215"/>
      <c r="H5" s="215"/>
      <c r="N5" s="213"/>
    </row>
    <row r="6" spans="2:24" x14ac:dyDescent="0.15">
      <c r="B6" s="270"/>
      <c r="C6" s="217" t="s">
        <v>104</v>
      </c>
      <c r="D6" s="218"/>
      <c r="E6" s="257" t="s">
        <v>162</v>
      </c>
      <c r="F6" s="258"/>
      <c r="G6" s="258"/>
      <c r="H6" s="259"/>
      <c r="I6" s="238" t="s">
        <v>164</v>
      </c>
      <c r="J6" s="239"/>
      <c r="K6" s="239"/>
      <c r="L6" s="240"/>
      <c r="N6" s="213"/>
    </row>
    <row r="7" spans="2:24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N7" s="213"/>
    </row>
    <row r="8" spans="2:24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N8" s="213"/>
    </row>
    <row r="9" spans="2:24" ht="14.1" customHeight="1" x14ac:dyDescent="0.15">
      <c r="B9" s="216" t="s">
        <v>70</v>
      </c>
      <c r="C9" s="224">
        <v>19</v>
      </c>
      <c r="D9" s="271" t="s">
        <v>71</v>
      </c>
      <c r="E9" s="233">
        <v>735</v>
      </c>
      <c r="F9" s="234">
        <v>1155</v>
      </c>
      <c r="G9" s="213">
        <v>923</v>
      </c>
      <c r="H9" s="234">
        <v>371341</v>
      </c>
      <c r="I9" s="233">
        <v>1226</v>
      </c>
      <c r="J9" s="234">
        <v>1733</v>
      </c>
      <c r="K9" s="213">
        <v>1478</v>
      </c>
      <c r="L9" s="234">
        <v>2035723</v>
      </c>
      <c r="M9" s="23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</row>
    <row r="10" spans="2:24" ht="14.1" customHeight="1" x14ac:dyDescent="0.15">
      <c r="B10" s="233"/>
      <c r="C10" s="224">
        <v>20</v>
      </c>
      <c r="D10" s="213"/>
      <c r="E10" s="233">
        <v>735</v>
      </c>
      <c r="F10" s="234">
        <v>1155</v>
      </c>
      <c r="G10" s="213">
        <v>914</v>
      </c>
      <c r="H10" s="234">
        <v>401807</v>
      </c>
      <c r="I10" s="233">
        <v>1260</v>
      </c>
      <c r="J10" s="234">
        <v>1581</v>
      </c>
      <c r="K10" s="213">
        <v>1390</v>
      </c>
      <c r="L10" s="234">
        <v>2070816</v>
      </c>
      <c r="M10" s="23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</row>
    <row r="11" spans="2:24" ht="14.1" customHeight="1" x14ac:dyDescent="0.15">
      <c r="B11" s="233"/>
      <c r="C11" s="224">
        <v>21</v>
      </c>
      <c r="D11" s="213"/>
      <c r="E11" s="233">
        <v>735</v>
      </c>
      <c r="F11" s="234">
        <v>1103</v>
      </c>
      <c r="G11" s="213">
        <v>902</v>
      </c>
      <c r="H11" s="234">
        <v>398965</v>
      </c>
      <c r="I11" s="233">
        <v>1208</v>
      </c>
      <c r="J11" s="234">
        <v>1518</v>
      </c>
      <c r="K11" s="213">
        <v>1377</v>
      </c>
      <c r="L11" s="234">
        <v>2644060</v>
      </c>
      <c r="M11" s="23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</row>
    <row r="12" spans="2:24" ht="14.1" customHeight="1" x14ac:dyDescent="0.15">
      <c r="B12" s="228"/>
      <c r="C12" s="231">
        <v>22</v>
      </c>
      <c r="D12" s="237"/>
      <c r="E12" s="236">
        <v>630</v>
      </c>
      <c r="F12" s="236">
        <v>1050</v>
      </c>
      <c r="G12" s="236">
        <v>793</v>
      </c>
      <c r="H12" s="236">
        <v>321168</v>
      </c>
      <c r="I12" s="236">
        <v>1050</v>
      </c>
      <c r="J12" s="236">
        <v>1575</v>
      </c>
      <c r="K12" s="236">
        <v>1295</v>
      </c>
      <c r="L12" s="237">
        <v>2283385</v>
      </c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</row>
    <row r="13" spans="2:24" ht="14.1" customHeight="1" x14ac:dyDescent="0.15">
      <c r="B13" s="200" t="s">
        <v>175</v>
      </c>
      <c r="C13" s="193">
        <v>8</v>
      </c>
      <c r="D13" s="203" t="s">
        <v>178</v>
      </c>
      <c r="E13" s="233">
        <v>630</v>
      </c>
      <c r="F13" s="234">
        <v>945</v>
      </c>
      <c r="G13" s="213">
        <v>752</v>
      </c>
      <c r="H13" s="234">
        <v>25085</v>
      </c>
      <c r="I13" s="233">
        <v>1050</v>
      </c>
      <c r="J13" s="234">
        <v>1417</v>
      </c>
      <c r="K13" s="213">
        <v>1285</v>
      </c>
      <c r="L13" s="234">
        <v>162543</v>
      </c>
    </row>
    <row r="14" spans="2:24" ht="14.1" customHeight="1" x14ac:dyDescent="0.15">
      <c r="B14" s="200"/>
      <c r="C14" s="193">
        <v>9</v>
      </c>
      <c r="D14" s="203"/>
      <c r="E14" s="233">
        <v>683</v>
      </c>
      <c r="F14" s="234">
        <v>945</v>
      </c>
      <c r="G14" s="213">
        <v>806</v>
      </c>
      <c r="H14" s="234">
        <v>23348</v>
      </c>
      <c r="I14" s="233">
        <v>1082</v>
      </c>
      <c r="J14" s="234">
        <v>1442</v>
      </c>
      <c r="K14" s="213">
        <v>1269</v>
      </c>
      <c r="L14" s="234">
        <v>172633</v>
      </c>
    </row>
    <row r="15" spans="2:24" ht="14.1" customHeight="1" x14ac:dyDescent="0.15">
      <c r="B15" s="200"/>
      <c r="C15" s="193">
        <v>10</v>
      </c>
      <c r="D15" s="203"/>
      <c r="E15" s="234">
        <v>630</v>
      </c>
      <c r="F15" s="234">
        <v>945.10500000000002</v>
      </c>
      <c r="G15" s="234">
        <v>795.60928574121931</v>
      </c>
      <c r="H15" s="234">
        <v>29862</v>
      </c>
      <c r="I15" s="234">
        <v>1155</v>
      </c>
      <c r="J15" s="234">
        <v>1441.65</v>
      </c>
      <c r="K15" s="234">
        <v>1325.1138408276379</v>
      </c>
      <c r="L15" s="234">
        <v>188967.9</v>
      </c>
    </row>
    <row r="16" spans="2:24" ht="14.1" customHeight="1" x14ac:dyDescent="0.15">
      <c r="B16" s="200"/>
      <c r="C16" s="193">
        <v>11</v>
      </c>
      <c r="D16" s="203"/>
      <c r="E16" s="234">
        <v>682.5</v>
      </c>
      <c r="F16" s="234">
        <v>1050</v>
      </c>
      <c r="G16" s="234">
        <v>848.47228758169922</v>
      </c>
      <c r="H16" s="234">
        <v>34741.699999999997</v>
      </c>
      <c r="I16" s="234">
        <v>1125.6000000000001</v>
      </c>
      <c r="J16" s="234">
        <v>1575</v>
      </c>
      <c r="K16" s="234">
        <v>1332.0276217897833</v>
      </c>
      <c r="L16" s="235">
        <v>198431.4</v>
      </c>
    </row>
    <row r="17" spans="2:12" ht="14.1" customHeight="1" x14ac:dyDescent="0.15">
      <c r="B17" s="200"/>
      <c r="C17" s="193">
        <v>12</v>
      </c>
      <c r="D17" s="203"/>
      <c r="E17" s="234">
        <v>682.5</v>
      </c>
      <c r="F17" s="234">
        <v>1050</v>
      </c>
      <c r="G17" s="234">
        <v>857.88025859883362</v>
      </c>
      <c r="H17" s="234">
        <v>33431</v>
      </c>
      <c r="I17" s="234">
        <v>1102.5</v>
      </c>
      <c r="J17" s="234">
        <v>1512</v>
      </c>
      <c r="K17" s="234">
        <v>1345.1475639096466</v>
      </c>
      <c r="L17" s="235">
        <v>174836</v>
      </c>
    </row>
    <row r="18" spans="2:12" ht="14.1" customHeight="1" x14ac:dyDescent="0.15">
      <c r="B18" s="200" t="s">
        <v>177</v>
      </c>
      <c r="C18" s="193">
        <v>1</v>
      </c>
      <c r="D18" s="203" t="s">
        <v>178</v>
      </c>
      <c r="E18" s="234">
        <v>661.5</v>
      </c>
      <c r="F18" s="234">
        <v>1050.105</v>
      </c>
      <c r="G18" s="234">
        <v>862.05780413601883</v>
      </c>
      <c r="H18" s="234">
        <v>24040</v>
      </c>
      <c r="I18" s="234">
        <v>1020.2850000000001</v>
      </c>
      <c r="J18" s="234">
        <v>1527.54</v>
      </c>
      <c r="K18" s="234">
        <v>1337.344766221599</v>
      </c>
      <c r="L18" s="235">
        <v>140605</v>
      </c>
    </row>
    <row r="19" spans="2:12" ht="14.1" customHeight="1" x14ac:dyDescent="0.15">
      <c r="B19" s="200"/>
      <c r="C19" s="193">
        <v>2</v>
      </c>
      <c r="D19" s="203"/>
      <c r="E19" s="234">
        <v>682.5</v>
      </c>
      <c r="F19" s="234">
        <v>1050</v>
      </c>
      <c r="G19" s="234">
        <v>864.34259478523734</v>
      </c>
      <c r="H19" s="234">
        <v>28310.299999999996</v>
      </c>
      <c r="I19" s="234">
        <v>1107.75</v>
      </c>
      <c r="J19" s="234">
        <v>1512</v>
      </c>
      <c r="K19" s="234">
        <v>1338.8819428104648</v>
      </c>
      <c r="L19" s="235">
        <v>154263.5</v>
      </c>
    </row>
    <row r="20" spans="2:12" ht="14.1" customHeight="1" x14ac:dyDescent="0.15">
      <c r="B20" s="200"/>
      <c r="C20" s="193">
        <v>3</v>
      </c>
      <c r="D20" s="203"/>
      <c r="E20" s="234">
        <v>682.5</v>
      </c>
      <c r="F20" s="234">
        <v>1102.5</v>
      </c>
      <c r="G20" s="234">
        <v>877.91185866604587</v>
      </c>
      <c r="H20" s="234">
        <v>27931.599999999999</v>
      </c>
      <c r="I20" s="234">
        <v>1081.5</v>
      </c>
      <c r="J20" s="235">
        <v>1551.9</v>
      </c>
      <c r="K20" s="234">
        <v>1361.7893794105235</v>
      </c>
      <c r="L20" s="235">
        <v>167154.70000000001</v>
      </c>
    </row>
    <row r="21" spans="2:12" ht="14.1" customHeight="1" x14ac:dyDescent="0.15">
      <c r="B21" s="200"/>
      <c r="C21" s="193">
        <v>4</v>
      </c>
      <c r="D21" s="203"/>
      <c r="E21" s="234">
        <v>735</v>
      </c>
      <c r="F21" s="234">
        <v>1102.5</v>
      </c>
      <c r="G21" s="234">
        <v>869.4800947599399</v>
      </c>
      <c r="H21" s="234">
        <v>29509.100000000002</v>
      </c>
      <c r="I21" s="234">
        <v>1078.2450000000001</v>
      </c>
      <c r="J21" s="234">
        <v>1540.3500000000001</v>
      </c>
      <c r="K21" s="234">
        <v>1376.7075011771637</v>
      </c>
      <c r="L21" s="235">
        <v>151109.20000000001</v>
      </c>
    </row>
    <row r="22" spans="2:12" ht="14.1" customHeight="1" x14ac:dyDescent="0.15">
      <c r="B22" s="200"/>
      <c r="C22" s="193">
        <v>5</v>
      </c>
      <c r="D22" s="203"/>
      <c r="E22" s="235">
        <v>682.5</v>
      </c>
      <c r="F22" s="234">
        <v>1102.5</v>
      </c>
      <c r="G22" s="234">
        <v>844.30812591153847</v>
      </c>
      <c r="H22" s="234">
        <v>22253.5</v>
      </c>
      <c r="I22" s="234">
        <v>1115.1000000000001</v>
      </c>
      <c r="J22" s="235">
        <v>1512</v>
      </c>
      <c r="K22" s="234">
        <v>1367.5149374842856</v>
      </c>
      <c r="L22" s="235">
        <v>217194.5</v>
      </c>
    </row>
    <row r="23" spans="2:12" ht="14.1" customHeight="1" x14ac:dyDescent="0.15">
      <c r="B23" s="200"/>
      <c r="C23" s="193">
        <v>6</v>
      </c>
      <c r="D23" s="203"/>
      <c r="E23" s="234">
        <v>682.5</v>
      </c>
      <c r="F23" s="234">
        <v>1018.5</v>
      </c>
      <c r="G23" s="234">
        <v>844.66020190624693</v>
      </c>
      <c r="H23" s="234">
        <v>17634.199999999997</v>
      </c>
      <c r="I23" s="234">
        <v>1102.8150000000001</v>
      </c>
      <c r="J23" s="235">
        <v>1512</v>
      </c>
      <c r="K23" s="234">
        <v>1366.4964247691992</v>
      </c>
      <c r="L23" s="235">
        <v>121005.8</v>
      </c>
    </row>
    <row r="24" spans="2:12" ht="14.1" customHeight="1" x14ac:dyDescent="0.15">
      <c r="B24" s="200"/>
      <c r="C24" s="193">
        <v>7</v>
      </c>
      <c r="D24" s="203"/>
      <c r="E24" s="234">
        <v>682.5</v>
      </c>
      <c r="F24" s="234">
        <v>997.5</v>
      </c>
      <c r="G24" s="234">
        <v>828.30300362177411</v>
      </c>
      <c r="H24" s="234">
        <v>24161</v>
      </c>
      <c r="I24" s="234">
        <v>1046.8500000000001</v>
      </c>
      <c r="J24" s="234">
        <v>1470</v>
      </c>
      <c r="K24" s="234">
        <v>1258.2071394403256</v>
      </c>
      <c r="L24" s="235">
        <v>155522.4</v>
      </c>
    </row>
    <row r="25" spans="2:12" ht="14.1" customHeight="1" x14ac:dyDescent="0.15">
      <c r="B25" s="194"/>
      <c r="C25" s="198">
        <v>8</v>
      </c>
      <c r="D25" s="206"/>
      <c r="E25" s="236">
        <v>682.5</v>
      </c>
      <c r="F25" s="236">
        <v>997.5</v>
      </c>
      <c r="G25" s="236">
        <v>844.15277999044156</v>
      </c>
      <c r="H25" s="236">
        <v>13803.500000000002</v>
      </c>
      <c r="I25" s="236">
        <v>1099.98</v>
      </c>
      <c r="J25" s="236">
        <v>1426.53</v>
      </c>
      <c r="K25" s="236">
        <v>1320.4350165154333</v>
      </c>
      <c r="L25" s="237">
        <v>166841.5</v>
      </c>
    </row>
    <row r="26" spans="2:12" x14ac:dyDescent="0.15">
      <c r="B26" s="222" t="s">
        <v>159</v>
      </c>
      <c r="C26" s="241"/>
      <c r="D26" s="242"/>
      <c r="E26" s="233"/>
      <c r="F26" s="234"/>
      <c r="G26" s="213"/>
      <c r="H26" s="234"/>
      <c r="I26" s="233"/>
      <c r="J26" s="234"/>
      <c r="K26" s="213"/>
      <c r="L26" s="234"/>
    </row>
    <row r="27" spans="2:12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</row>
    <row r="28" spans="2:12" x14ac:dyDescent="0.15">
      <c r="B28" s="219" t="s">
        <v>142</v>
      </c>
      <c r="C28" s="241"/>
      <c r="D28" s="242"/>
      <c r="E28" s="233"/>
      <c r="F28" s="234"/>
      <c r="G28" s="213"/>
      <c r="H28" s="234"/>
      <c r="I28" s="233"/>
      <c r="J28" s="234"/>
      <c r="K28" s="213"/>
      <c r="L28" s="234"/>
    </row>
    <row r="29" spans="2:12" x14ac:dyDescent="0.15">
      <c r="B29" s="243">
        <v>40757</v>
      </c>
      <c r="C29" s="244"/>
      <c r="D29" s="245">
        <v>40763</v>
      </c>
      <c r="E29" s="246">
        <v>682.5</v>
      </c>
      <c r="F29" s="246">
        <v>945</v>
      </c>
      <c r="G29" s="246">
        <v>772.62328094302575</v>
      </c>
      <c r="H29" s="248">
        <v>2407.1</v>
      </c>
      <c r="I29" s="246">
        <v>1099.98</v>
      </c>
      <c r="J29" s="246">
        <v>1397.55</v>
      </c>
      <c r="K29" s="246">
        <v>1219.3560426540287</v>
      </c>
      <c r="L29" s="248">
        <v>28403</v>
      </c>
    </row>
    <row r="30" spans="2:12" x14ac:dyDescent="0.15">
      <c r="B30" s="243" t="s">
        <v>143</v>
      </c>
      <c r="C30" s="244"/>
      <c r="D30" s="245"/>
      <c r="E30" s="233"/>
      <c r="F30" s="234"/>
      <c r="G30" s="213"/>
      <c r="H30" s="234"/>
      <c r="I30" s="233"/>
      <c r="J30" s="234"/>
      <c r="K30" s="213"/>
      <c r="L30" s="234"/>
    </row>
    <row r="31" spans="2:12" x14ac:dyDescent="0.15">
      <c r="B31" s="243">
        <v>40764</v>
      </c>
      <c r="C31" s="244"/>
      <c r="D31" s="245">
        <v>40767</v>
      </c>
      <c r="E31" s="247">
        <v>730.80000000000007</v>
      </c>
      <c r="F31" s="248">
        <v>945</v>
      </c>
      <c r="G31" s="241">
        <v>789.16549104720571</v>
      </c>
      <c r="H31" s="248">
        <v>1401.7</v>
      </c>
      <c r="I31" s="247">
        <v>1099.98</v>
      </c>
      <c r="J31" s="248">
        <v>1426.53</v>
      </c>
      <c r="K31" s="241">
        <v>1280.4009986225899</v>
      </c>
      <c r="L31" s="248">
        <v>30016.6</v>
      </c>
    </row>
    <row r="32" spans="2:12" x14ac:dyDescent="0.15">
      <c r="B32" s="243" t="s">
        <v>144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</row>
    <row r="33" spans="2:12" x14ac:dyDescent="0.15">
      <c r="B33" s="243">
        <v>40770</v>
      </c>
      <c r="C33" s="244"/>
      <c r="D33" s="245">
        <v>40777</v>
      </c>
      <c r="E33" s="247">
        <v>745.5</v>
      </c>
      <c r="F33" s="248">
        <v>997.5</v>
      </c>
      <c r="G33" s="241">
        <v>890.67677701226705</v>
      </c>
      <c r="H33" s="248">
        <v>6195.1</v>
      </c>
      <c r="I33" s="247">
        <v>1155</v>
      </c>
      <c r="J33" s="248">
        <v>1419.18</v>
      </c>
      <c r="K33" s="241">
        <v>1339.7322998289646</v>
      </c>
      <c r="L33" s="248">
        <v>34248.9</v>
      </c>
    </row>
    <row r="34" spans="2:12" x14ac:dyDescent="0.15">
      <c r="B34" s="243" t="s">
        <v>145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</row>
    <row r="35" spans="2:12" ht="12" customHeight="1" x14ac:dyDescent="0.15">
      <c r="B35" s="243">
        <v>40778</v>
      </c>
      <c r="C35" s="244"/>
      <c r="D35" s="245">
        <v>40784</v>
      </c>
      <c r="E35" s="247">
        <v>735</v>
      </c>
      <c r="F35" s="248">
        <v>945</v>
      </c>
      <c r="G35" s="241">
        <v>858.39461479000283</v>
      </c>
      <c r="H35" s="248">
        <v>1967.2</v>
      </c>
      <c r="I35" s="247">
        <v>1172.01</v>
      </c>
      <c r="J35" s="248">
        <v>1389.99</v>
      </c>
      <c r="K35" s="241">
        <v>1312.4387405886378</v>
      </c>
      <c r="L35" s="248">
        <v>36408.9</v>
      </c>
    </row>
    <row r="36" spans="2:12" ht="12" customHeight="1" x14ac:dyDescent="0.15">
      <c r="B36" s="243" t="s">
        <v>146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</row>
    <row r="37" spans="2:12" ht="12" customHeight="1" x14ac:dyDescent="0.15">
      <c r="B37" s="250">
        <v>40785</v>
      </c>
      <c r="C37" s="251"/>
      <c r="D37" s="252">
        <v>40791</v>
      </c>
      <c r="E37" s="272">
        <v>735</v>
      </c>
      <c r="F37" s="273">
        <v>997.5</v>
      </c>
      <c r="G37" s="274">
        <v>909.61547085201789</v>
      </c>
      <c r="H37" s="273">
        <v>1832.4</v>
      </c>
      <c r="I37" s="272">
        <v>1197</v>
      </c>
      <c r="J37" s="273">
        <v>1417.5</v>
      </c>
      <c r="K37" s="274">
        <v>1337.6094208211146</v>
      </c>
      <c r="L37" s="273">
        <v>37764.1</v>
      </c>
    </row>
    <row r="38" spans="2:12" ht="6" customHeight="1" x14ac:dyDescent="0.15">
      <c r="B38" s="220"/>
      <c r="C38" s="241"/>
      <c r="D38" s="241"/>
      <c r="E38" s="213"/>
      <c r="F38" s="213"/>
      <c r="G38" s="213"/>
      <c r="H38" s="213"/>
      <c r="I38" s="213"/>
      <c r="J38" s="213"/>
      <c r="K38" s="213"/>
      <c r="L38" s="213"/>
    </row>
    <row r="39" spans="2:12" ht="12.75" customHeight="1" x14ac:dyDescent="0.15">
      <c r="B39" s="214"/>
    </row>
    <row r="40" spans="2:12" ht="12.75" customHeight="1" x14ac:dyDescent="0.15">
      <c r="B40" s="253"/>
    </row>
    <row r="41" spans="2:12" x14ac:dyDescent="0.15">
      <c r="B41" s="253"/>
    </row>
    <row r="42" spans="2:12" x14ac:dyDescent="0.15">
      <c r="B42" s="253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26" x14ac:dyDescent="0.15">
      <c r="B3" s="182" t="s">
        <v>174</v>
      </c>
      <c r="Z3" s="181"/>
    </row>
    <row r="4" spans="2:26" ht="11.25" customHeight="1" x14ac:dyDescent="0.15">
      <c r="X4" s="183" t="s">
        <v>165</v>
      </c>
      <c r="Z4" s="181"/>
    </row>
    <row r="5" spans="2:26" ht="6" customHeight="1" x14ac:dyDescent="0.15">
      <c r="B5" s="195"/>
      <c r="C5" s="195"/>
      <c r="D5" s="195"/>
      <c r="E5" s="195"/>
      <c r="F5" s="181"/>
      <c r="I5" s="195"/>
      <c r="J5" s="181"/>
      <c r="Q5" s="195"/>
      <c r="R5" s="195"/>
      <c r="S5" s="195"/>
      <c r="T5" s="195"/>
      <c r="U5" s="195"/>
      <c r="V5" s="195"/>
      <c r="W5" s="195"/>
      <c r="X5" s="195"/>
      <c r="Z5" s="181"/>
    </row>
    <row r="6" spans="2:26" ht="13.5" customHeight="1" x14ac:dyDescent="0.15">
      <c r="B6" s="216"/>
      <c r="C6" s="217" t="s">
        <v>104</v>
      </c>
      <c r="D6" s="218"/>
      <c r="E6" s="655" t="s">
        <v>108</v>
      </c>
      <c r="F6" s="656"/>
      <c r="G6" s="656"/>
      <c r="H6" s="657"/>
      <c r="I6" s="655" t="s">
        <v>120</v>
      </c>
      <c r="J6" s="656"/>
      <c r="K6" s="656"/>
      <c r="L6" s="657"/>
      <c r="M6" s="655" t="s">
        <v>132</v>
      </c>
      <c r="N6" s="656"/>
      <c r="O6" s="656"/>
      <c r="P6" s="657"/>
      <c r="Q6" s="655" t="s">
        <v>179</v>
      </c>
      <c r="R6" s="656"/>
      <c r="S6" s="656"/>
      <c r="T6" s="657"/>
      <c r="U6" s="655" t="s">
        <v>180</v>
      </c>
      <c r="V6" s="656"/>
      <c r="W6" s="656"/>
      <c r="X6" s="657"/>
      <c r="Z6" s="181"/>
    </row>
    <row r="7" spans="2:26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181"/>
    </row>
    <row r="8" spans="2:26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181"/>
    </row>
    <row r="9" spans="2:26" s="212" customFormat="1" ht="14.1" customHeight="1" x14ac:dyDescent="0.15">
      <c r="B9" s="216" t="s">
        <v>70</v>
      </c>
      <c r="C9" s="224">
        <v>19</v>
      </c>
      <c r="D9" s="271" t="s">
        <v>71</v>
      </c>
      <c r="E9" s="233">
        <v>1690</v>
      </c>
      <c r="F9" s="234">
        <v>1690</v>
      </c>
      <c r="G9" s="213">
        <v>1690</v>
      </c>
      <c r="H9" s="234">
        <v>24024</v>
      </c>
      <c r="I9" s="233">
        <v>2856</v>
      </c>
      <c r="J9" s="234">
        <v>3465</v>
      </c>
      <c r="K9" s="213">
        <v>3085</v>
      </c>
      <c r="L9" s="234">
        <v>19280</v>
      </c>
      <c r="M9" s="233">
        <v>998</v>
      </c>
      <c r="N9" s="234">
        <v>1418</v>
      </c>
      <c r="O9" s="213">
        <v>1227</v>
      </c>
      <c r="P9" s="234">
        <v>181268</v>
      </c>
      <c r="Q9" s="233">
        <v>1575</v>
      </c>
      <c r="R9" s="234">
        <v>2310</v>
      </c>
      <c r="S9" s="213">
        <v>1894</v>
      </c>
      <c r="T9" s="234">
        <v>93824</v>
      </c>
      <c r="U9" s="233">
        <v>819</v>
      </c>
      <c r="V9" s="234">
        <v>1470</v>
      </c>
      <c r="W9" s="213">
        <v>1048</v>
      </c>
      <c r="X9" s="234">
        <v>60754</v>
      </c>
      <c r="Z9" s="276"/>
    </row>
    <row r="10" spans="2:26" s="212" customFormat="1" ht="14.1" customHeight="1" x14ac:dyDescent="0.15">
      <c r="B10" s="233"/>
      <c r="C10" s="224">
        <v>20</v>
      </c>
      <c r="D10" s="213"/>
      <c r="E10" s="233">
        <v>1050</v>
      </c>
      <c r="F10" s="234">
        <v>1775</v>
      </c>
      <c r="G10" s="213">
        <v>1372</v>
      </c>
      <c r="H10" s="234">
        <v>19736</v>
      </c>
      <c r="I10" s="233">
        <v>2516</v>
      </c>
      <c r="J10" s="234">
        <v>3255</v>
      </c>
      <c r="K10" s="213">
        <v>2791</v>
      </c>
      <c r="L10" s="234">
        <v>61367</v>
      </c>
      <c r="M10" s="233">
        <v>945</v>
      </c>
      <c r="N10" s="234">
        <v>1523</v>
      </c>
      <c r="O10" s="213">
        <v>1287</v>
      </c>
      <c r="P10" s="234">
        <v>218894</v>
      </c>
      <c r="Q10" s="233">
        <v>1399</v>
      </c>
      <c r="R10" s="234">
        <v>2363</v>
      </c>
      <c r="S10" s="213">
        <v>2020</v>
      </c>
      <c r="T10" s="234">
        <v>139200</v>
      </c>
      <c r="U10" s="233">
        <v>840</v>
      </c>
      <c r="V10" s="234">
        <v>1313</v>
      </c>
      <c r="W10" s="213">
        <v>1099</v>
      </c>
      <c r="X10" s="234">
        <v>103240</v>
      </c>
      <c r="Z10" s="213"/>
    </row>
    <row r="11" spans="2:26" s="212" customFormat="1" ht="14.1" customHeight="1" x14ac:dyDescent="0.15">
      <c r="B11" s="233"/>
      <c r="C11" s="224">
        <v>21</v>
      </c>
      <c r="D11" s="213"/>
      <c r="E11" s="233">
        <v>1155</v>
      </c>
      <c r="F11" s="234">
        <v>1365</v>
      </c>
      <c r="G11" s="213">
        <v>1339</v>
      </c>
      <c r="H11" s="234">
        <v>14803</v>
      </c>
      <c r="I11" s="233">
        <v>2310</v>
      </c>
      <c r="J11" s="234">
        <v>3255</v>
      </c>
      <c r="K11" s="213">
        <v>2608</v>
      </c>
      <c r="L11" s="234">
        <v>83037</v>
      </c>
      <c r="M11" s="233">
        <v>1029</v>
      </c>
      <c r="N11" s="234">
        <v>1418</v>
      </c>
      <c r="O11" s="213">
        <v>1225</v>
      </c>
      <c r="P11" s="234">
        <v>242130</v>
      </c>
      <c r="Q11" s="233">
        <v>1575</v>
      </c>
      <c r="R11" s="234">
        <v>2520</v>
      </c>
      <c r="S11" s="213">
        <v>2069</v>
      </c>
      <c r="T11" s="234">
        <v>163722</v>
      </c>
      <c r="U11" s="233">
        <v>788</v>
      </c>
      <c r="V11" s="234">
        <v>1260</v>
      </c>
      <c r="W11" s="213">
        <v>1041</v>
      </c>
      <c r="X11" s="234">
        <v>167961</v>
      </c>
      <c r="Z11" s="213"/>
    </row>
    <row r="12" spans="2:26" s="212" customFormat="1" ht="14.1" customHeight="1" x14ac:dyDescent="0.15">
      <c r="B12" s="228"/>
      <c r="C12" s="231">
        <v>22</v>
      </c>
      <c r="D12" s="237"/>
      <c r="E12" s="268">
        <v>1417.5</v>
      </c>
      <c r="F12" s="268">
        <v>1417.5</v>
      </c>
      <c r="G12" s="268">
        <v>1417.5</v>
      </c>
      <c r="H12" s="236">
        <v>7548</v>
      </c>
      <c r="I12" s="236">
        <v>2415</v>
      </c>
      <c r="J12" s="236">
        <v>3003</v>
      </c>
      <c r="K12" s="236">
        <v>2637</v>
      </c>
      <c r="L12" s="236">
        <v>58198</v>
      </c>
      <c r="M12" s="236">
        <v>924</v>
      </c>
      <c r="N12" s="236">
        <v>1313</v>
      </c>
      <c r="O12" s="236">
        <v>1103</v>
      </c>
      <c r="P12" s="236">
        <v>161857</v>
      </c>
      <c r="Q12" s="236">
        <v>1523</v>
      </c>
      <c r="R12" s="236">
        <v>2205</v>
      </c>
      <c r="S12" s="236">
        <v>1864</v>
      </c>
      <c r="T12" s="236">
        <v>128394</v>
      </c>
      <c r="U12" s="236">
        <v>714</v>
      </c>
      <c r="V12" s="236">
        <v>1260</v>
      </c>
      <c r="W12" s="236">
        <v>1015</v>
      </c>
      <c r="X12" s="237">
        <v>99678</v>
      </c>
      <c r="Z12" s="213"/>
    </row>
    <row r="13" spans="2:26" s="212" customFormat="1" ht="14.1" customHeight="1" x14ac:dyDescent="0.15">
      <c r="B13" s="200" t="s">
        <v>175</v>
      </c>
      <c r="C13" s="193">
        <v>8</v>
      </c>
      <c r="D13" s="203" t="s">
        <v>178</v>
      </c>
      <c r="E13" s="247" t="s">
        <v>170</v>
      </c>
      <c r="F13" s="248" t="s">
        <v>170</v>
      </c>
      <c r="G13" s="241" t="s">
        <v>170</v>
      </c>
      <c r="H13" s="204">
        <v>91</v>
      </c>
      <c r="I13" s="247">
        <v>2730</v>
      </c>
      <c r="J13" s="248">
        <v>2730</v>
      </c>
      <c r="K13" s="241">
        <v>2730</v>
      </c>
      <c r="L13" s="234">
        <v>4833</v>
      </c>
      <c r="M13" s="247">
        <v>1050</v>
      </c>
      <c r="N13" s="248">
        <v>1155</v>
      </c>
      <c r="O13" s="241">
        <v>1112</v>
      </c>
      <c r="P13" s="234">
        <v>11056</v>
      </c>
      <c r="Q13" s="233">
        <v>1890</v>
      </c>
      <c r="R13" s="234">
        <v>1995</v>
      </c>
      <c r="S13" s="213">
        <v>1945</v>
      </c>
      <c r="T13" s="234">
        <v>11021</v>
      </c>
      <c r="U13" s="233">
        <v>840</v>
      </c>
      <c r="V13" s="234">
        <v>1050</v>
      </c>
      <c r="W13" s="213">
        <v>998</v>
      </c>
      <c r="X13" s="234">
        <v>7897</v>
      </c>
      <c r="Z13" s="213"/>
    </row>
    <row r="14" spans="2:26" s="212" customFormat="1" ht="14.1" customHeight="1" x14ac:dyDescent="0.15">
      <c r="B14" s="200"/>
      <c r="C14" s="193">
        <v>9</v>
      </c>
      <c r="D14" s="203"/>
      <c r="E14" s="247" t="s">
        <v>170</v>
      </c>
      <c r="F14" s="248" t="s">
        <v>170</v>
      </c>
      <c r="G14" s="241" t="s">
        <v>170</v>
      </c>
      <c r="H14" s="248">
        <v>509</v>
      </c>
      <c r="I14" s="247">
        <v>2787</v>
      </c>
      <c r="J14" s="248">
        <v>2787</v>
      </c>
      <c r="K14" s="241">
        <v>2787</v>
      </c>
      <c r="L14" s="234">
        <v>3975</v>
      </c>
      <c r="M14" s="247">
        <v>998</v>
      </c>
      <c r="N14" s="248">
        <v>1150</v>
      </c>
      <c r="O14" s="241">
        <v>1073</v>
      </c>
      <c r="P14" s="234">
        <v>8659</v>
      </c>
      <c r="Q14" s="233">
        <v>1890</v>
      </c>
      <c r="R14" s="234">
        <v>1995</v>
      </c>
      <c r="S14" s="213">
        <v>1933</v>
      </c>
      <c r="T14" s="234">
        <v>7488</v>
      </c>
      <c r="U14" s="233">
        <v>735</v>
      </c>
      <c r="V14" s="234">
        <v>1050</v>
      </c>
      <c r="W14" s="213">
        <v>922</v>
      </c>
      <c r="X14" s="234">
        <v>6911</v>
      </c>
      <c r="Z14" s="213"/>
    </row>
    <row r="15" spans="2:26" s="212" customFormat="1" ht="14.1" customHeight="1" x14ac:dyDescent="0.15">
      <c r="B15" s="200"/>
      <c r="C15" s="193">
        <v>10</v>
      </c>
      <c r="D15" s="203"/>
      <c r="E15" s="265">
        <v>0</v>
      </c>
      <c r="F15" s="265">
        <v>0</v>
      </c>
      <c r="G15" s="265">
        <v>0</v>
      </c>
      <c r="H15" s="265">
        <v>0</v>
      </c>
      <c r="I15" s="248">
        <v>2520</v>
      </c>
      <c r="J15" s="248">
        <v>3003</v>
      </c>
      <c r="K15" s="248">
        <v>2777.5254003313084</v>
      </c>
      <c r="L15" s="234">
        <v>4818.6000000000004</v>
      </c>
      <c r="M15" s="248">
        <v>924</v>
      </c>
      <c r="N15" s="248">
        <v>1312.5</v>
      </c>
      <c r="O15" s="248">
        <v>1086.3761796380595</v>
      </c>
      <c r="P15" s="234">
        <v>14429.3</v>
      </c>
      <c r="Q15" s="234">
        <v>1785</v>
      </c>
      <c r="R15" s="234">
        <v>1995</v>
      </c>
      <c r="S15" s="234">
        <v>1885.511155537785</v>
      </c>
      <c r="T15" s="234">
        <v>6124.7</v>
      </c>
      <c r="U15" s="234">
        <v>714</v>
      </c>
      <c r="V15" s="234">
        <v>1050</v>
      </c>
      <c r="W15" s="234">
        <v>916.21081643265745</v>
      </c>
      <c r="X15" s="234">
        <v>9058.2000000000007</v>
      </c>
      <c r="Z15" s="213"/>
    </row>
    <row r="16" spans="2:26" s="212" customFormat="1" ht="14.1" customHeight="1" x14ac:dyDescent="0.15">
      <c r="B16" s="200"/>
      <c r="C16" s="193">
        <v>11</v>
      </c>
      <c r="D16" s="203"/>
      <c r="E16" s="265">
        <v>0</v>
      </c>
      <c r="F16" s="265">
        <v>0</v>
      </c>
      <c r="G16" s="265">
        <v>0</v>
      </c>
      <c r="H16" s="265">
        <v>0</v>
      </c>
      <c r="I16" s="248">
        <v>2625</v>
      </c>
      <c r="J16" s="248">
        <v>3003</v>
      </c>
      <c r="K16" s="248">
        <v>2818.2023089609679</v>
      </c>
      <c r="L16" s="234">
        <v>8026</v>
      </c>
      <c r="M16" s="248">
        <v>945</v>
      </c>
      <c r="N16" s="248">
        <v>1299.9000000000001</v>
      </c>
      <c r="O16" s="248">
        <v>1049.7233506534405</v>
      </c>
      <c r="P16" s="234">
        <v>10277.9</v>
      </c>
      <c r="Q16" s="234">
        <v>1680</v>
      </c>
      <c r="R16" s="234">
        <v>1890</v>
      </c>
      <c r="S16" s="234">
        <v>1786.7203161141101</v>
      </c>
      <c r="T16" s="234">
        <v>7613.3</v>
      </c>
      <c r="U16" s="234">
        <v>840</v>
      </c>
      <c r="V16" s="234">
        <v>997.5</v>
      </c>
      <c r="W16" s="234">
        <v>968.51757727470624</v>
      </c>
      <c r="X16" s="235">
        <v>9509.7000000000007</v>
      </c>
      <c r="Z16" s="213"/>
    </row>
    <row r="17" spans="2:26" s="212" customFormat="1" ht="14.1" customHeight="1" x14ac:dyDescent="0.15">
      <c r="B17" s="200"/>
      <c r="C17" s="193">
        <v>12</v>
      </c>
      <c r="D17" s="203"/>
      <c r="E17" s="265">
        <v>1417.5</v>
      </c>
      <c r="F17" s="265">
        <v>1417.5</v>
      </c>
      <c r="G17" s="265">
        <v>1417.5</v>
      </c>
      <c r="H17" s="265">
        <v>4904.1000000000004</v>
      </c>
      <c r="I17" s="248">
        <v>2625</v>
      </c>
      <c r="J17" s="248">
        <v>2940</v>
      </c>
      <c r="K17" s="248">
        <v>2745.5832940733067</v>
      </c>
      <c r="L17" s="234">
        <v>6479.4</v>
      </c>
      <c r="M17" s="248">
        <v>945</v>
      </c>
      <c r="N17" s="248">
        <v>1299.9000000000001</v>
      </c>
      <c r="O17" s="248">
        <v>1063.018215668264</v>
      </c>
      <c r="P17" s="234">
        <v>11595.7</v>
      </c>
      <c r="Q17" s="234">
        <v>1627.5</v>
      </c>
      <c r="R17" s="234">
        <v>1732.5</v>
      </c>
      <c r="S17" s="234">
        <v>1723.8112107623322</v>
      </c>
      <c r="T17" s="234">
        <v>10649.6</v>
      </c>
      <c r="U17" s="234">
        <v>787.5</v>
      </c>
      <c r="V17" s="234">
        <v>997.5</v>
      </c>
      <c r="W17" s="234">
        <v>942.85748261983167</v>
      </c>
      <c r="X17" s="234">
        <v>7270.8</v>
      </c>
      <c r="Z17" s="213"/>
    </row>
    <row r="18" spans="2:26" s="212" customFormat="1" ht="14.1" customHeight="1" x14ac:dyDescent="0.15">
      <c r="B18" s="200" t="s">
        <v>177</v>
      </c>
      <c r="C18" s="193">
        <v>1</v>
      </c>
      <c r="D18" s="203" t="s">
        <v>178</v>
      </c>
      <c r="E18" s="265">
        <v>0</v>
      </c>
      <c r="F18" s="265">
        <v>0</v>
      </c>
      <c r="G18" s="265">
        <v>0</v>
      </c>
      <c r="H18" s="265">
        <v>136.69999999999999</v>
      </c>
      <c r="I18" s="248">
        <v>2625</v>
      </c>
      <c r="J18" s="248">
        <v>2835</v>
      </c>
      <c r="K18" s="248">
        <v>2712.3157894736846</v>
      </c>
      <c r="L18" s="234">
        <v>6817</v>
      </c>
      <c r="M18" s="248">
        <v>997.5</v>
      </c>
      <c r="N18" s="248">
        <v>1299.9000000000001</v>
      </c>
      <c r="O18" s="248">
        <v>1096.2416478104619</v>
      </c>
      <c r="P18" s="234">
        <v>6111.8</v>
      </c>
      <c r="Q18" s="234">
        <v>1575</v>
      </c>
      <c r="R18" s="234">
        <v>1785</v>
      </c>
      <c r="S18" s="234">
        <v>1705.9002210293652</v>
      </c>
      <c r="T18" s="234">
        <v>11582.5</v>
      </c>
      <c r="U18" s="234">
        <v>787.5</v>
      </c>
      <c r="V18" s="234">
        <v>997.5</v>
      </c>
      <c r="W18" s="234">
        <v>945.8952776563184</v>
      </c>
      <c r="X18" s="234">
        <v>4003.9</v>
      </c>
    </row>
    <row r="19" spans="2:26" s="212" customFormat="1" ht="14.1" customHeight="1" x14ac:dyDescent="0.15">
      <c r="B19" s="200"/>
      <c r="C19" s="193">
        <v>2</v>
      </c>
      <c r="D19" s="203"/>
      <c r="E19" s="265">
        <v>1417.5</v>
      </c>
      <c r="F19" s="265">
        <v>1417.5</v>
      </c>
      <c r="G19" s="265">
        <v>1417.5</v>
      </c>
      <c r="H19" s="265">
        <v>950.1</v>
      </c>
      <c r="I19" s="248">
        <v>2625</v>
      </c>
      <c r="J19" s="248">
        <v>2940</v>
      </c>
      <c r="K19" s="248">
        <v>2688.7684762160702</v>
      </c>
      <c r="L19" s="234">
        <v>1381.3</v>
      </c>
      <c r="M19" s="248">
        <v>997.5</v>
      </c>
      <c r="N19" s="248">
        <v>1299.9000000000001</v>
      </c>
      <c r="O19" s="248">
        <v>1133.4817531435178</v>
      </c>
      <c r="P19" s="234">
        <v>6083.7</v>
      </c>
      <c r="Q19" s="234">
        <v>1522.5</v>
      </c>
      <c r="R19" s="234">
        <v>1837.5</v>
      </c>
      <c r="S19" s="234">
        <v>1681.9128257297127</v>
      </c>
      <c r="T19" s="234">
        <v>5430.2</v>
      </c>
      <c r="U19" s="234">
        <v>892.5</v>
      </c>
      <c r="V19" s="234">
        <v>997.5</v>
      </c>
      <c r="W19" s="234">
        <v>963.83566848729527</v>
      </c>
      <c r="X19" s="235">
        <v>4937.3999999999996</v>
      </c>
    </row>
    <row r="20" spans="2:26" s="212" customFormat="1" ht="14.1" customHeight="1" x14ac:dyDescent="0.15">
      <c r="B20" s="200"/>
      <c r="C20" s="193">
        <v>3</v>
      </c>
      <c r="D20" s="203"/>
      <c r="E20" s="265">
        <v>0</v>
      </c>
      <c r="F20" s="265">
        <v>0</v>
      </c>
      <c r="G20" s="265">
        <v>0</v>
      </c>
      <c r="H20" s="265">
        <v>447.7</v>
      </c>
      <c r="I20" s="248">
        <v>2625</v>
      </c>
      <c r="J20" s="248">
        <v>2992.5</v>
      </c>
      <c r="K20" s="248">
        <v>2650.0080237097009</v>
      </c>
      <c r="L20" s="234">
        <v>4074.7</v>
      </c>
      <c r="M20" s="248">
        <v>1050</v>
      </c>
      <c r="N20" s="248">
        <v>1299.9000000000001</v>
      </c>
      <c r="O20" s="248">
        <v>1157.2646807210513</v>
      </c>
      <c r="P20" s="234">
        <v>12782.5</v>
      </c>
      <c r="Q20" s="234">
        <v>1470</v>
      </c>
      <c r="R20" s="234">
        <v>1785</v>
      </c>
      <c r="S20" s="234">
        <v>1694.2620827426219</v>
      </c>
      <c r="T20" s="234">
        <v>8700.5</v>
      </c>
      <c r="U20" s="234">
        <v>892.5</v>
      </c>
      <c r="V20" s="234">
        <v>1050</v>
      </c>
      <c r="W20" s="234">
        <v>1000.6752577319589</v>
      </c>
      <c r="X20" s="235">
        <v>6344.9</v>
      </c>
    </row>
    <row r="21" spans="2:26" s="212" customFormat="1" ht="14.1" customHeight="1" x14ac:dyDescent="0.15">
      <c r="B21" s="200"/>
      <c r="C21" s="193">
        <v>4</v>
      </c>
      <c r="D21" s="203"/>
      <c r="E21" s="265">
        <v>0</v>
      </c>
      <c r="F21" s="265">
        <v>0</v>
      </c>
      <c r="G21" s="265">
        <v>0</v>
      </c>
      <c r="H21" s="265">
        <v>426</v>
      </c>
      <c r="I21" s="248">
        <v>2572.5</v>
      </c>
      <c r="J21" s="248">
        <v>2940</v>
      </c>
      <c r="K21" s="248">
        <v>2641.9486479781694</v>
      </c>
      <c r="L21" s="234">
        <v>2336.1999999999998</v>
      </c>
      <c r="M21" s="248">
        <v>997.5</v>
      </c>
      <c r="N21" s="248">
        <v>1365</v>
      </c>
      <c r="O21" s="248">
        <v>1133.9457423580784</v>
      </c>
      <c r="P21" s="234">
        <v>9948</v>
      </c>
      <c r="Q21" s="234">
        <v>1443.75</v>
      </c>
      <c r="R21" s="234">
        <v>1785</v>
      </c>
      <c r="S21" s="234">
        <v>1641.1427409516064</v>
      </c>
      <c r="T21" s="234">
        <v>9590.4</v>
      </c>
      <c r="U21" s="234">
        <v>840</v>
      </c>
      <c r="V21" s="234">
        <v>1071</v>
      </c>
      <c r="W21" s="234">
        <v>953.10989611809748</v>
      </c>
      <c r="X21" s="235">
        <v>6719</v>
      </c>
    </row>
    <row r="22" spans="2:26" s="212" customFormat="1" ht="14.1" customHeight="1" x14ac:dyDescent="0.15">
      <c r="B22" s="200"/>
      <c r="C22" s="193">
        <v>5</v>
      </c>
      <c r="D22" s="203"/>
      <c r="E22" s="265">
        <v>0</v>
      </c>
      <c r="F22" s="265">
        <v>0</v>
      </c>
      <c r="G22" s="265">
        <v>0</v>
      </c>
      <c r="H22" s="265">
        <v>701.1</v>
      </c>
      <c r="I22" s="248">
        <v>2572.5</v>
      </c>
      <c r="J22" s="248">
        <v>2917.9500000000003</v>
      </c>
      <c r="K22" s="248">
        <v>2656.6045442941022</v>
      </c>
      <c r="L22" s="234">
        <v>1770.5</v>
      </c>
      <c r="M22" s="248">
        <v>997.5</v>
      </c>
      <c r="N22" s="248">
        <v>1365</v>
      </c>
      <c r="O22" s="248">
        <v>1113.1705353580394</v>
      </c>
      <c r="P22" s="234">
        <v>7134.3</v>
      </c>
      <c r="Q22" s="234">
        <v>1533</v>
      </c>
      <c r="R22" s="234">
        <v>1995</v>
      </c>
      <c r="S22" s="234">
        <v>1758.9984761563294</v>
      </c>
      <c r="T22" s="234">
        <v>9037.4</v>
      </c>
      <c r="U22" s="234">
        <v>892.5</v>
      </c>
      <c r="V22" s="234">
        <v>1155</v>
      </c>
      <c r="W22" s="234">
        <v>946.61909448818903</v>
      </c>
      <c r="X22" s="235">
        <v>5238.3</v>
      </c>
    </row>
    <row r="23" spans="2:26" s="212" customFormat="1" ht="14.1" customHeight="1" x14ac:dyDescent="0.15">
      <c r="B23" s="200"/>
      <c r="C23" s="193">
        <v>6</v>
      </c>
      <c r="D23" s="203"/>
      <c r="E23" s="265">
        <v>0</v>
      </c>
      <c r="F23" s="265">
        <v>0</v>
      </c>
      <c r="G23" s="265">
        <v>0</v>
      </c>
      <c r="H23" s="265">
        <v>509.2</v>
      </c>
      <c r="I23" s="248">
        <v>2625</v>
      </c>
      <c r="J23" s="248">
        <v>3307.5</v>
      </c>
      <c r="K23" s="248">
        <v>2699.1944869246049</v>
      </c>
      <c r="L23" s="234">
        <v>4233.7</v>
      </c>
      <c r="M23" s="248">
        <v>945</v>
      </c>
      <c r="N23" s="248">
        <v>1365</v>
      </c>
      <c r="O23" s="248">
        <v>1141.1552424887941</v>
      </c>
      <c r="P23" s="234">
        <v>8846</v>
      </c>
      <c r="Q23" s="234">
        <v>1533</v>
      </c>
      <c r="R23" s="234">
        <v>1995</v>
      </c>
      <c r="S23" s="234">
        <v>1804.2748772292578</v>
      </c>
      <c r="T23" s="234">
        <v>6104.5</v>
      </c>
      <c r="U23" s="234">
        <v>840</v>
      </c>
      <c r="V23" s="234">
        <v>1155</v>
      </c>
      <c r="W23" s="234">
        <v>996.95230263157896</v>
      </c>
      <c r="X23" s="235">
        <v>7940</v>
      </c>
    </row>
    <row r="24" spans="2:26" s="212" customFormat="1" ht="14.1" customHeight="1" x14ac:dyDescent="0.15">
      <c r="B24" s="200"/>
      <c r="C24" s="193">
        <v>7</v>
      </c>
      <c r="D24" s="203"/>
      <c r="E24" s="265">
        <v>0</v>
      </c>
      <c r="F24" s="265">
        <v>0</v>
      </c>
      <c r="G24" s="265">
        <v>0</v>
      </c>
      <c r="H24" s="267">
        <v>432.6</v>
      </c>
      <c r="I24" s="248">
        <v>2520</v>
      </c>
      <c r="J24" s="248">
        <v>2992.5</v>
      </c>
      <c r="K24" s="248">
        <v>2622.8578634682203</v>
      </c>
      <c r="L24" s="234">
        <v>1528.5</v>
      </c>
      <c r="M24" s="248">
        <v>945</v>
      </c>
      <c r="N24" s="248">
        <v>1365</v>
      </c>
      <c r="O24" s="248">
        <v>1131.3037140575079</v>
      </c>
      <c r="P24" s="234">
        <v>8531.2000000000007</v>
      </c>
      <c r="Q24" s="234">
        <v>1470</v>
      </c>
      <c r="R24" s="234">
        <v>2100</v>
      </c>
      <c r="S24" s="234">
        <v>1877.0297944851802</v>
      </c>
      <c r="T24" s="234">
        <v>7253.2</v>
      </c>
      <c r="U24" s="234">
        <v>787.5</v>
      </c>
      <c r="V24" s="234">
        <v>1123.5</v>
      </c>
      <c r="W24" s="234">
        <v>981.87757527733754</v>
      </c>
      <c r="X24" s="235">
        <v>6895</v>
      </c>
    </row>
    <row r="25" spans="2:26" s="212" customFormat="1" ht="14.1" customHeight="1" x14ac:dyDescent="0.15">
      <c r="B25" s="194"/>
      <c r="C25" s="198">
        <v>8</v>
      </c>
      <c r="D25" s="206"/>
      <c r="E25" s="268">
        <v>0</v>
      </c>
      <c r="F25" s="268">
        <v>0</v>
      </c>
      <c r="G25" s="268">
        <v>0</v>
      </c>
      <c r="H25" s="269">
        <v>794.1</v>
      </c>
      <c r="I25" s="273">
        <v>2415</v>
      </c>
      <c r="J25" s="273">
        <v>2730</v>
      </c>
      <c r="K25" s="273">
        <v>2591.3639920093219</v>
      </c>
      <c r="L25" s="236">
        <v>1021.1</v>
      </c>
      <c r="M25" s="273">
        <v>945</v>
      </c>
      <c r="N25" s="273">
        <v>1365</v>
      </c>
      <c r="O25" s="273">
        <v>1134.8651344319164</v>
      </c>
      <c r="P25" s="236">
        <v>7983.8</v>
      </c>
      <c r="Q25" s="236">
        <v>1522.5</v>
      </c>
      <c r="R25" s="236">
        <v>2100</v>
      </c>
      <c r="S25" s="236">
        <v>1897.5881836280598</v>
      </c>
      <c r="T25" s="236">
        <v>5959.4</v>
      </c>
      <c r="U25" s="236">
        <v>787.5</v>
      </c>
      <c r="V25" s="236">
        <v>1123.5</v>
      </c>
      <c r="W25" s="236">
        <v>985.61265646731567</v>
      </c>
      <c r="X25" s="237">
        <v>3250.7</v>
      </c>
    </row>
    <row r="26" spans="2:26" ht="13.5" customHeight="1" x14ac:dyDescent="0.15">
      <c r="B26" s="233"/>
      <c r="C26" s="229" t="s">
        <v>104</v>
      </c>
      <c r="D26" s="232"/>
      <c r="E26" s="658" t="s">
        <v>166</v>
      </c>
      <c r="F26" s="659"/>
      <c r="G26" s="659"/>
      <c r="H26" s="660"/>
      <c r="I26" s="658" t="s">
        <v>167</v>
      </c>
      <c r="J26" s="659"/>
      <c r="K26" s="659"/>
      <c r="L26" s="660"/>
      <c r="M26" s="658" t="s">
        <v>181</v>
      </c>
      <c r="N26" s="659"/>
      <c r="O26" s="659"/>
      <c r="P26" s="660"/>
      <c r="Q26" s="191"/>
      <c r="R26" s="193"/>
      <c r="S26" s="193"/>
      <c r="T26" s="193"/>
      <c r="U26" s="193"/>
      <c r="V26" s="193"/>
      <c r="W26" s="193"/>
      <c r="X26" s="193"/>
    </row>
    <row r="27" spans="2:26" x14ac:dyDescent="0.15">
      <c r="B27" s="219" t="s">
        <v>110</v>
      </c>
      <c r="C27" s="220"/>
      <c r="D27" s="221"/>
      <c r="E27" s="209" t="s">
        <v>111</v>
      </c>
      <c r="F27" s="192" t="s">
        <v>112</v>
      </c>
      <c r="G27" s="260" t="s">
        <v>113</v>
      </c>
      <c r="H27" s="192" t="s">
        <v>114</v>
      </c>
      <c r="I27" s="209" t="s">
        <v>111</v>
      </c>
      <c r="J27" s="192" t="s">
        <v>112</v>
      </c>
      <c r="K27" s="260" t="s">
        <v>113</v>
      </c>
      <c r="L27" s="192" t="s">
        <v>114</v>
      </c>
      <c r="M27" s="209" t="s">
        <v>111</v>
      </c>
      <c r="N27" s="192" t="s">
        <v>112</v>
      </c>
      <c r="O27" s="260" t="s">
        <v>113</v>
      </c>
      <c r="P27" s="192" t="s">
        <v>114</v>
      </c>
      <c r="Q27" s="191"/>
      <c r="R27" s="193"/>
      <c r="S27" s="193"/>
      <c r="T27" s="193"/>
      <c r="U27" s="193"/>
      <c r="V27" s="193"/>
      <c r="W27" s="193"/>
      <c r="X27" s="193"/>
    </row>
    <row r="28" spans="2:26" x14ac:dyDescent="0.15">
      <c r="B28" s="228"/>
      <c r="C28" s="215"/>
      <c r="D28" s="215"/>
      <c r="E28" s="196"/>
      <c r="F28" s="197"/>
      <c r="G28" s="198" t="s">
        <v>115</v>
      </c>
      <c r="H28" s="197"/>
      <c r="I28" s="196"/>
      <c r="J28" s="197"/>
      <c r="K28" s="198" t="s">
        <v>115</v>
      </c>
      <c r="L28" s="197"/>
      <c r="M28" s="196"/>
      <c r="N28" s="197"/>
      <c r="O28" s="198" t="s">
        <v>115</v>
      </c>
      <c r="P28" s="197"/>
      <c r="Q28" s="191"/>
      <c r="R28" s="193"/>
      <c r="S28" s="193"/>
      <c r="T28" s="193"/>
      <c r="U28" s="193"/>
      <c r="V28" s="193"/>
      <c r="W28" s="193"/>
      <c r="X28" s="193"/>
    </row>
    <row r="29" spans="2:26" x14ac:dyDescent="0.15">
      <c r="B29" s="216" t="s">
        <v>70</v>
      </c>
      <c r="C29" s="224">
        <v>19</v>
      </c>
      <c r="D29" s="271" t="s">
        <v>71</v>
      </c>
      <c r="E29" s="233">
        <v>2415</v>
      </c>
      <c r="F29" s="234">
        <v>3150</v>
      </c>
      <c r="G29" s="213">
        <v>2805</v>
      </c>
      <c r="H29" s="234">
        <v>154420</v>
      </c>
      <c r="I29" s="233">
        <v>2730</v>
      </c>
      <c r="J29" s="234">
        <v>3518</v>
      </c>
      <c r="K29" s="213">
        <v>3207</v>
      </c>
      <c r="L29" s="234">
        <v>151693</v>
      </c>
      <c r="M29" s="233">
        <v>2100</v>
      </c>
      <c r="N29" s="234">
        <v>2625</v>
      </c>
      <c r="O29" s="213">
        <v>2415</v>
      </c>
      <c r="P29" s="234">
        <v>61906</v>
      </c>
      <c r="Q29" s="233"/>
      <c r="R29" s="213"/>
      <c r="S29" s="213"/>
      <c r="T29" s="213"/>
      <c r="U29" s="213"/>
      <c r="V29" s="213"/>
      <c r="W29" s="213"/>
      <c r="X29" s="213"/>
    </row>
    <row r="30" spans="2:26" x14ac:dyDescent="0.15">
      <c r="B30" s="233"/>
      <c r="C30" s="224">
        <v>20</v>
      </c>
      <c r="D30" s="213"/>
      <c r="E30" s="233">
        <v>2310</v>
      </c>
      <c r="F30" s="234">
        <v>2993</v>
      </c>
      <c r="G30" s="213">
        <v>2650</v>
      </c>
      <c r="H30" s="234">
        <v>91656</v>
      </c>
      <c r="I30" s="233">
        <v>2415</v>
      </c>
      <c r="J30" s="234">
        <v>3150</v>
      </c>
      <c r="K30" s="213">
        <v>2814</v>
      </c>
      <c r="L30" s="234">
        <v>172491</v>
      </c>
      <c r="M30" s="233">
        <v>1995</v>
      </c>
      <c r="N30" s="234">
        <v>2520</v>
      </c>
      <c r="O30" s="213">
        <v>2220</v>
      </c>
      <c r="P30" s="234">
        <v>16294</v>
      </c>
      <c r="Q30" s="233"/>
      <c r="R30" s="213"/>
      <c r="S30" s="213"/>
      <c r="T30" s="213"/>
      <c r="U30" s="213"/>
      <c r="V30" s="213"/>
      <c r="W30" s="213"/>
      <c r="X30" s="213"/>
    </row>
    <row r="31" spans="2:26" x14ac:dyDescent="0.15">
      <c r="B31" s="233"/>
      <c r="C31" s="224">
        <v>21</v>
      </c>
      <c r="D31" s="213"/>
      <c r="E31" s="233">
        <v>1995</v>
      </c>
      <c r="F31" s="234">
        <v>2730</v>
      </c>
      <c r="G31" s="213">
        <v>2448</v>
      </c>
      <c r="H31" s="234">
        <v>124577</v>
      </c>
      <c r="I31" s="233">
        <v>2205</v>
      </c>
      <c r="J31" s="234">
        <v>3150</v>
      </c>
      <c r="K31" s="213">
        <v>2745</v>
      </c>
      <c r="L31" s="234">
        <v>184451</v>
      </c>
      <c r="M31" s="247" t="s">
        <v>170</v>
      </c>
      <c r="N31" s="248" t="s">
        <v>170</v>
      </c>
      <c r="O31" s="241" t="s">
        <v>170</v>
      </c>
      <c r="P31" s="248" t="s">
        <v>170</v>
      </c>
      <c r="Q31" s="233"/>
      <c r="R31" s="213"/>
      <c r="S31" s="213"/>
      <c r="T31" s="213"/>
      <c r="U31" s="213"/>
      <c r="V31" s="213"/>
      <c r="W31" s="213"/>
      <c r="X31" s="213"/>
    </row>
    <row r="32" spans="2:26" x14ac:dyDescent="0.15">
      <c r="B32" s="228"/>
      <c r="C32" s="231">
        <v>22</v>
      </c>
      <c r="D32" s="237"/>
      <c r="E32" s="236">
        <v>2310</v>
      </c>
      <c r="F32" s="236">
        <v>2730</v>
      </c>
      <c r="G32" s="236">
        <v>2468</v>
      </c>
      <c r="H32" s="236">
        <v>129620</v>
      </c>
      <c r="I32" s="236">
        <v>2520</v>
      </c>
      <c r="J32" s="236">
        <v>3012</v>
      </c>
      <c r="K32" s="236">
        <v>2798</v>
      </c>
      <c r="L32" s="236">
        <v>178692</v>
      </c>
      <c r="M32" s="273" t="s">
        <v>170</v>
      </c>
      <c r="N32" s="273" t="s">
        <v>170</v>
      </c>
      <c r="O32" s="273" t="s">
        <v>170</v>
      </c>
      <c r="P32" s="277" t="s">
        <v>170</v>
      </c>
      <c r="Q32" s="213"/>
      <c r="R32" s="213"/>
      <c r="S32" s="213"/>
      <c r="T32" s="213"/>
      <c r="U32" s="213"/>
      <c r="V32" s="213"/>
      <c r="W32" s="213"/>
      <c r="X32" s="213"/>
    </row>
    <row r="33" spans="2:24" x14ac:dyDescent="0.15">
      <c r="B33" s="200" t="s">
        <v>175</v>
      </c>
      <c r="C33" s="193">
        <v>8</v>
      </c>
      <c r="D33" s="203" t="s">
        <v>178</v>
      </c>
      <c r="E33" s="233">
        <v>2363</v>
      </c>
      <c r="F33" s="234">
        <v>2520</v>
      </c>
      <c r="G33" s="213">
        <v>2450</v>
      </c>
      <c r="H33" s="234">
        <v>10881</v>
      </c>
      <c r="I33" s="233">
        <v>2783</v>
      </c>
      <c r="J33" s="234">
        <v>2940</v>
      </c>
      <c r="K33" s="213">
        <v>2878</v>
      </c>
      <c r="L33" s="234">
        <v>13507</v>
      </c>
      <c r="M33" s="247" t="s">
        <v>170</v>
      </c>
      <c r="N33" s="248" t="s">
        <v>170</v>
      </c>
      <c r="O33" s="241" t="s">
        <v>170</v>
      </c>
      <c r="P33" s="248" t="s">
        <v>170</v>
      </c>
      <c r="Q33" s="233"/>
      <c r="R33" s="213"/>
      <c r="S33" s="213"/>
      <c r="T33" s="213"/>
      <c r="U33" s="213"/>
      <c r="V33" s="213"/>
      <c r="W33" s="213"/>
      <c r="X33" s="213"/>
    </row>
    <row r="34" spans="2:24" x14ac:dyDescent="0.15">
      <c r="B34" s="200"/>
      <c r="C34" s="193">
        <v>9</v>
      </c>
      <c r="D34" s="203"/>
      <c r="E34" s="233">
        <v>2310</v>
      </c>
      <c r="F34" s="234">
        <v>2594</v>
      </c>
      <c r="G34" s="213">
        <v>2475</v>
      </c>
      <c r="H34" s="234">
        <v>8989</v>
      </c>
      <c r="I34" s="233">
        <v>2835</v>
      </c>
      <c r="J34" s="234">
        <v>3012</v>
      </c>
      <c r="K34" s="213">
        <v>2906</v>
      </c>
      <c r="L34" s="234">
        <v>17167</v>
      </c>
      <c r="M34" s="247" t="s">
        <v>170</v>
      </c>
      <c r="N34" s="248" t="s">
        <v>170</v>
      </c>
      <c r="O34" s="241" t="s">
        <v>170</v>
      </c>
      <c r="P34" s="248" t="s">
        <v>170</v>
      </c>
      <c r="Q34" s="233"/>
      <c r="R34" s="213"/>
      <c r="S34" s="213"/>
      <c r="T34" s="213"/>
      <c r="U34" s="213"/>
      <c r="V34" s="213"/>
      <c r="W34" s="213"/>
      <c r="X34" s="213"/>
    </row>
    <row r="35" spans="2:24" x14ac:dyDescent="0.15">
      <c r="B35" s="200"/>
      <c r="C35" s="193">
        <v>10</v>
      </c>
      <c r="D35" s="203"/>
      <c r="E35" s="234">
        <v>2310</v>
      </c>
      <c r="F35" s="234">
        <v>2572.5</v>
      </c>
      <c r="G35" s="234">
        <v>2461.6382346917876</v>
      </c>
      <c r="H35" s="234">
        <v>8765.7000000000007</v>
      </c>
      <c r="I35" s="234">
        <v>2730</v>
      </c>
      <c r="J35" s="234">
        <v>3012.4500000000003</v>
      </c>
      <c r="K35" s="234">
        <v>2868.9796384395813</v>
      </c>
      <c r="L35" s="234">
        <v>13029.3</v>
      </c>
      <c r="M35" s="265">
        <v>0</v>
      </c>
      <c r="N35" s="265">
        <v>0</v>
      </c>
      <c r="O35" s="265">
        <v>0</v>
      </c>
      <c r="P35" s="265">
        <v>0</v>
      </c>
      <c r="Q35" s="213"/>
      <c r="R35" s="213"/>
      <c r="S35" s="213"/>
      <c r="T35" s="213"/>
      <c r="U35" s="213"/>
      <c r="V35" s="213"/>
      <c r="W35" s="213"/>
      <c r="X35" s="213"/>
    </row>
    <row r="36" spans="2:24" x14ac:dyDescent="0.15">
      <c r="B36" s="200"/>
      <c r="C36" s="193">
        <v>11</v>
      </c>
      <c r="D36" s="203"/>
      <c r="E36" s="234">
        <v>2310</v>
      </c>
      <c r="F36" s="234">
        <v>2625</v>
      </c>
      <c r="G36" s="234">
        <v>2466.3459652706852</v>
      </c>
      <c r="H36" s="234">
        <v>9849.1</v>
      </c>
      <c r="I36" s="234">
        <v>2730</v>
      </c>
      <c r="J36" s="234">
        <v>2940</v>
      </c>
      <c r="K36" s="234">
        <v>2836.5360112496946</v>
      </c>
      <c r="L36" s="234">
        <v>17267.8</v>
      </c>
      <c r="M36" s="265">
        <v>0</v>
      </c>
      <c r="N36" s="265">
        <v>0</v>
      </c>
      <c r="O36" s="265">
        <v>0</v>
      </c>
      <c r="P36" s="267">
        <v>0</v>
      </c>
      <c r="Q36" s="213"/>
      <c r="R36" s="213"/>
      <c r="S36" s="213"/>
      <c r="T36" s="213"/>
      <c r="U36" s="213"/>
      <c r="V36" s="213"/>
      <c r="W36" s="213"/>
      <c r="X36" s="213"/>
    </row>
    <row r="37" spans="2:24" x14ac:dyDescent="0.15">
      <c r="B37" s="200"/>
      <c r="C37" s="193">
        <v>12</v>
      </c>
      <c r="D37" s="203"/>
      <c r="E37" s="234">
        <v>2310</v>
      </c>
      <c r="F37" s="234">
        <v>2625</v>
      </c>
      <c r="G37" s="234">
        <v>2470.7560118065799</v>
      </c>
      <c r="H37" s="234">
        <v>14411.9</v>
      </c>
      <c r="I37" s="234">
        <v>2677.5</v>
      </c>
      <c r="J37" s="234">
        <v>2940</v>
      </c>
      <c r="K37" s="234">
        <v>2840.2260093133923</v>
      </c>
      <c r="L37" s="234">
        <v>21828.9</v>
      </c>
      <c r="M37" s="265">
        <v>0</v>
      </c>
      <c r="N37" s="265">
        <v>0</v>
      </c>
      <c r="O37" s="265">
        <v>0</v>
      </c>
      <c r="P37" s="265">
        <v>0</v>
      </c>
      <c r="Q37" s="213"/>
      <c r="R37" s="213"/>
      <c r="S37" s="213"/>
      <c r="T37" s="213"/>
      <c r="U37" s="213"/>
      <c r="V37" s="213"/>
      <c r="W37" s="213"/>
      <c r="X37" s="213"/>
    </row>
    <row r="38" spans="2:24" x14ac:dyDescent="0.15">
      <c r="B38" s="200" t="s">
        <v>177</v>
      </c>
      <c r="C38" s="193">
        <v>1</v>
      </c>
      <c r="D38" s="203" t="s">
        <v>178</v>
      </c>
      <c r="E38" s="234">
        <v>2310</v>
      </c>
      <c r="F38" s="234">
        <v>2625</v>
      </c>
      <c r="G38" s="234">
        <v>2445.3576104182462</v>
      </c>
      <c r="H38" s="234">
        <v>8760.2999999999993</v>
      </c>
      <c r="I38" s="234">
        <v>2625</v>
      </c>
      <c r="J38" s="234">
        <v>2940</v>
      </c>
      <c r="K38" s="234">
        <v>2782.0900226116451</v>
      </c>
      <c r="L38" s="234">
        <v>10867.6</v>
      </c>
      <c r="M38" s="265">
        <v>0</v>
      </c>
      <c r="N38" s="265">
        <v>0</v>
      </c>
      <c r="O38" s="265">
        <v>0</v>
      </c>
      <c r="P38" s="265">
        <v>0</v>
      </c>
      <c r="Q38" s="213"/>
      <c r="R38" s="213"/>
      <c r="S38" s="213"/>
      <c r="T38" s="213"/>
      <c r="U38" s="213"/>
      <c r="V38" s="213"/>
      <c r="W38" s="213"/>
      <c r="X38" s="213"/>
    </row>
    <row r="39" spans="2:24" x14ac:dyDescent="0.15">
      <c r="B39" s="200"/>
      <c r="C39" s="193">
        <v>2</v>
      </c>
      <c r="D39" s="203"/>
      <c r="E39" s="235">
        <v>2310</v>
      </c>
      <c r="F39" s="234">
        <v>2677.5</v>
      </c>
      <c r="G39" s="234">
        <v>2441.0026616981627</v>
      </c>
      <c r="H39" s="234">
        <v>6036.6</v>
      </c>
      <c r="I39" s="234">
        <v>2625</v>
      </c>
      <c r="J39" s="234">
        <v>2940</v>
      </c>
      <c r="K39" s="234">
        <v>2819.0211547078025</v>
      </c>
      <c r="L39" s="234">
        <v>10031.1</v>
      </c>
      <c r="M39" s="265">
        <v>0</v>
      </c>
      <c r="N39" s="265">
        <v>0</v>
      </c>
      <c r="O39" s="265">
        <v>0</v>
      </c>
      <c r="P39" s="267">
        <v>0</v>
      </c>
      <c r="Q39" s="213"/>
      <c r="R39" s="213"/>
      <c r="S39" s="213"/>
      <c r="T39" s="213"/>
      <c r="U39" s="213"/>
      <c r="V39" s="213"/>
      <c r="W39" s="213"/>
      <c r="X39" s="213"/>
    </row>
    <row r="40" spans="2:24" x14ac:dyDescent="0.15">
      <c r="B40" s="200"/>
      <c r="C40" s="193">
        <v>3</v>
      </c>
      <c r="D40" s="203"/>
      <c r="E40" s="234">
        <v>2310</v>
      </c>
      <c r="F40" s="234">
        <v>2625</v>
      </c>
      <c r="G40" s="234">
        <v>2423.0527534740099</v>
      </c>
      <c r="H40" s="234">
        <v>9346.7000000000007</v>
      </c>
      <c r="I40" s="234">
        <v>2625</v>
      </c>
      <c r="J40" s="234">
        <v>2940</v>
      </c>
      <c r="K40" s="234">
        <v>2742.0697366971472</v>
      </c>
      <c r="L40" s="234">
        <v>13279</v>
      </c>
      <c r="M40" s="265">
        <v>0</v>
      </c>
      <c r="N40" s="265">
        <v>0</v>
      </c>
      <c r="O40" s="265">
        <v>0</v>
      </c>
      <c r="P40" s="267">
        <v>0</v>
      </c>
      <c r="Q40" s="213"/>
      <c r="R40" s="213"/>
      <c r="S40" s="213"/>
      <c r="T40" s="213"/>
      <c r="U40" s="213"/>
      <c r="V40" s="213"/>
      <c r="W40" s="213"/>
      <c r="X40" s="213"/>
    </row>
    <row r="41" spans="2:24" x14ac:dyDescent="0.15">
      <c r="B41" s="200"/>
      <c r="C41" s="193">
        <v>4</v>
      </c>
      <c r="D41" s="203"/>
      <c r="E41" s="234">
        <v>2100</v>
      </c>
      <c r="F41" s="234">
        <v>2625</v>
      </c>
      <c r="G41" s="234">
        <v>2360.9728892431103</v>
      </c>
      <c r="H41" s="234">
        <v>6526</v>
      </c>
      <c r="I41" s="234">
        <v>2520</v>
      </c>
      <c r="J41" s="234">
        <v>2835</v>
      </c>
      <c r="K41" s="234">
        <v>2676.2726095767034</v>
      </c>
      <c r="L41" s="234">
        <v>10899.7</v>
      </c>
      <c r="M41" s="265">
        <v>0</v>
      </c>
      <c r="N41" s="265">
        <v>0</v>
      </c>
      <c r="O41" s="265">
        <v>0</v>
      </c>
      <c r="P41" s="267">
        <v>0</v>
      </c>
      <c r="Q41" s="213"/>
      <c r="R41" s="213"/>
      <c r="S41" s="213"/>
      <c r="T41" s="213"/>
      <c r="U41" s="213"/>
      <c r="V41" s="213"/>
      <c r="W41" s="213"/>
      <c r="X41" s="213"/>
    </row>
    <row r="42" spans="2:24" x14ac:dyDescent="0.15">
      <c r="B42" s="200"/>
      <c r="C42" s="193">
        <v>5</v>
      </c>
      <c r="D42" s="203"/>
      <c r="E42" s="234">
        <v>2100</v>
      </c>
      <c r="F42" s="235">
        <v>2625</v>
      </c>
      <c r="G42" s="234">
        <v>2356.0274556573377</v>
      </c>
      <c r="H42" s="234">
        <v>7324.7</v>
      </c>
      <c r="I42" s="234">
        <v>2415</v>
      </c>
      <c r="J42" s="234">
        <v>2835</v>
      </c>
      <c r="K42" s="234">
        <v>2625.0909664780152</v>
      </c>
      <c r="L42" s="234">
        <v>13709.6</v>
      </c>
      <c r="M42" s="265">
        <v>0</v>
      </c>
      <c r="N42" s="265">
        <v>0</v>
      </c>
      <c r="O42" s="265">
        <v>0</v>
      </c>
      <c r="P42" s="267">
        <v>0</v>
      </c>
      <c r="Q42" s="213"/>
      <c r="R42" s="213"/>
      <c r="S42" s="213"/>
      <c r="T42" s="213"/>
      <c r="U42" s="213"/>
      <c r="V42" s="213"/>
      <c r="W42" s="213"/>
      <c r="X42" s="213"/>
    </row>
    <row r="43" spans="2:24" x14ac:dyDescent="0.15">
      <c r="B43" s="200"/>
      <c r="C43" s="193">
        <v>6</v>
      </c>
      <c r="D43" s="203"/>
      <c r="E43" s="234">
        <v>2100</v>
      </c>
      <c r="F43" s="234">
        <v>2625</v>
      </c>
      <c r="G43" s="234">
        <v>2376.1358042523684</v>
      </c>
      <c r="H43" s="234">
        <v>7765.7</v>
      </c>
      <c r="I43" s="234">
        <v>2415</v>
      </c>
      <c r="J43" s="234">
        <v>2835</v>
      </c>
      <c r="K43" s="234">
        <v>2643.2552867937088</v>
      </c>
      <c r="L43" s="234">
        <v>15027.5</v>
      </c>
      <c r="M43" s="265">
        <v>0</v>
      </c>
      <c r="N43" s="265">
        <v>0</v>
      </c>
      <c r="O43" s="265">
        <v>0</v>
      </c>
      <c r="P43" s="267"/>
      <c r="Q43" s="213"/>
      <c r="R43" s="213"/>
      <c r="S43" s="213"/>
      <c r="T43" s="213"/>
      <c r="U43" s="213"/>
      <c r="V43" s="213"/>
      <c r="W43" s="213"/>
      <c r="X43" s="213"/>
    </row>
    <row r="44" spans="2:24" x14ac:dyDescent="0.15">
      <c r="B44" s="200"/>
      <c r="C44" s="193">
        <v>7</v>
      </c>
      <c r="D44" s="203"/>
      <c r="E44" s="234">
        <v>1890</v>
      </c>
      <c r="F44" s="234">
        <v>2625</v>
      </c>
      <c r="G44" s="234">
        <v>2262.5499687695187</v>
      </c>
      <c r="H44" s="234">
        <v>6099.8</v>
      </c>
      <c r="I44" s="234">
        <v>2100</v>
      </c>
      <c r="J44" s="234">
        <v>2835</v>
      </c>
      <c r="K44" s="234">
        <v>2607.5840344756825</v>
      </c>
      <c r="L44" s="234">
        <v>8971.4</v>
      </c>
      <c r="M44" s="265">
        <v>0</v>
      </c>
      <c r="N44" s="265">
        <v>0</v>
      </c>
      <c r="O44" s="265">
        <v>0</v>
      </c>
      <c r="P44" s="267">
        <v>0</v>
      </c>
      <c r="Q44" s="213"/>
      <c r="R44" s="213"/>
      <c r="S44" s="213"/>
      <c r="T44" s="213"/>
      <c r="U44" s="213"/>
      <c r="V44" s="213"/>
      <c r="W44" s="213"/>
      <c r="X44" s="213"/>
    </row>
    <row r="45" spans="2:24" x14ac:dyDescent="0.15">
      <c r="B45" s="194"/>
      <c r="C45" s="198">
        <v>8</v>
      </c>
      <c r="D45" s="206"/>
      <c r="E45" s="236">
        <v>1890</v>
      </c>
      <c r="F45" s="215">
        <v>2625</v>
      </c>
      <c r="G45" s="237">
        <v>2236.883657763693</v>
      </c>
      <c r="H45" s="236">
        <v>5156.1000000000004</v>
      </c>
      <c r="I45" s="236">
        <v>2100</v>
      </c>
      <c r="J45" s="236">
        <v>2835</v>
      </c>
      <c r="K45" s="236">
        <v>2550.0952187833514</v>
      </c>
      <c r="L45" s="236">
        <v>10316.9</v>
      </c>
      <c r="M45" s="268">
        <v>0</v>
      </c>
      <c r="N45" s="269">
        <v>0</v>
      </c>
      <c r="O45" s="268">
        <v>0</v>
      </c>
      <c r="P45" s="269">
        <v>0</v>
      </c>
      <c r="Q45" s="213"/>
      <c r="R45" s="213"/>
      <c r="S45" s="213"/>
      <c r="T45" s="213"/>
      <c r="U45" s="213"/>
      <c r="V45" s="213"/>
      <c r="W45" s="213"/>
      <c r="X45" s="213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212" customWidth="1"/>
    <col min="2" max="2" width="5.625" style="212" customWidth="1"/>
    <col min="3" max="3" width="2.75" style="212" customWidth="1"/>
    <col min="4" max="4" width="5.5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8.125" style="212" customWidth="1"/>
    <col min="25" max="16384" width="7.5" style="212"/>
  </cols>
  <sheetData>
    <row r="3" spans="2:26" x14ac:dyDescent="0.15">
      <c r="B3" s="212" t="s">
        <v>182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Z5" s="213"/>
    </row>
    <row r="6" spans="2:26" x14ac:dyDescent="0.15">
      <c r="B6" s="216"/>
      <c r="C6" s="217" t="s">
        <v>104</v>
      </c>
      <c r="D6" s="218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8" t="s">
        <v>141</v>
      </c>
      <c r="R6" s="239"/>
      <c r="S6" s="239"/>
      <c r="T6" s="240"/>
      <c r="U6" s="254" t="s">
        <v>152</v>
      </c>
      <c r="V6" s="255"/>
      <c r="W6" s="255"/>
      <c r="X6" s="256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 t="s">
        <v>70</v>
      </c>
      <c r="C9" s="224">
        <v>19</v>
      </c>
      <c r="D9" s="271" t="s">
        <v>71</v>
      </c>
      <c r="E9" s="233">
        <v>2100</v>
      </c>
      <c r="F9" s="234">
        <v>3465</v>
      </c>
      <c r="G9" s="213">
        <v>2774</v>
      </c>
      <c r="H9" s="234">
        <v>511346</v>
      </c>
      <c r="I9" s="233">
        <v>1418</v>
      </c>
      <c r="J9" s="234">
        <v>2310</v>
      </c>
      <c r="K9" s="213">
        <v>1971</v>
      </c>
      <c r="L9" s="234">
        <v>704605</v>
      </c>
      <c r="M9" s="233">
        <v>1208</v>
      </c>
      <c r="N9" s="234">
        <v>2006</v>
      </c>
      <c r="O9" s="213">
        <v>1740</v>
      </c>
      <c r="P9" s="234">
        <v>199701</v>
      </c>
      <c r="Q9" s="233">
        <v>4725</v>
      </c>
      <c r="R9" s="234">
        <v>5880</v>
      </c>
      <c r="S9" s="213">
        <v>5558</v>
      </c>
      <c r="T9" s="234">
        <v>100234</v>
      </c>
      <c r="U9" s="233">
        <v>4200</v>
      </c>
      <c r="V9" s="234">
        <v>5400</v>
      </c>
      <c r="W9" s="213">
        <v>5011</v>
      </c>
      <c r="X9" s="234">
        <v>229294</v>
      </c>
      <c r="Z9" s="213"/>
    </row>
    <row r="10" spans="2:26" ht="14.1" customHeight="1" x14ac:dyDescent="0.15">
      <c r="B10" s="233"/>
      <c r="C10" s="224">
        <v>20</v>
      </c>
      <c r="D10" s="213"/>
      <c r="E10" s="233">
        <v>1680</v>
      </c>
      <c r="F10" s="234">
        <v>3045</v>
      </c>
      <c r="G10" s="213">
        <v>2331</v>
      </c>
      <c r="H10" s="234">
        <v>719796</v>
      </c>
      <c r="I10" s="233">
        <v>1313</v>
      </c>
      <c r="J10" s="234">
        <v>2100</v>
      </c>
      <c r="K10" s="213">
        <v>1775</v>
      </c>
      <c r="L10" s="234">
        <v>801593</v>
      </c>
      <c r="M10" s="233">
        <v>1050</v>
      </c>
      <c r="N10" s="234">
        <v>1947</v>
      </c>
      <c r="O10" s="213">
        <v>1555</v>
      </c>
      <c r="P10" s="234">
        <v>283311</v>
      </c>
      <c r="Q10" s="233">
        <v>4095</v>
      </c>
      <c r="R10" s="234">
        <v>5880</v>
      </c>
      <c r="S10" s="213">
        <v>5010</v>
      </c>
      <c r="T10" s="234">
        <v>101266</v>
      </c>
      <c r="U10" s="233">
        <v>3438</v>
      </c>
      <c r="V10" s="234">
        <v>5145</v>
      </c>
      <c r="W10" s="213">
        <v>4168</v>
      </c>
      <c r="X10" s="234">
        <v>280147</v>
      </c>
      <c r="Z10" s="213"/>
    </row>
    <row r="11" spans="2:26" ht="14.1" customHeight="1" x14ac:dyDescent="0.15">
      <c r="B11" s="233"/>
      <c r="C11" s="224">
        <v>21</v>
      </c>
      <c r="D11" s="213"/>
      <c r="E11" s="233">
        <v>1575</v>
      </c>
      <c r="F11" s="234">
        <v>3150</v>
      </c>
      <c r="G11" s="213">
        <v>2178</v>
      </c>
      <c r="H11" s="234">
        <v>930765</v>
      </c>
      <c r="I11" s="233">
        <v>1260</v>
      </c>
      <c r="J11" s="234">
        <v>2100</v>
      </c>
      <c r="K11" s="213">
        <v>1662</v>
      </c>
      <c r="L11" s="234">
        <v>1039453</v>
      </c>
      <c r="M11" s="233">
        <v>1050</v>
      </c>
      <c r="N11" s="234">
        <v>1890</v>
      </c>
      <c r="O11" s="213">
        <v>1486</v>
      </c>
      <c r="P11" s="234">
        <v>347286</v>
      </c>
      <c r="Q11" s="233">
        <v>3360</v>
      </c>
      <c r="R11" s="234">
        <v>5880</v>
      </c>
      <c r="S11" s="213">
        <v>4407</v>
      </c>
      <c r="T11" s="234">
        <v>147433</v>
      </c>
      <c r="U11" s="233">
        <v>2832</v>
      </c>
      <c r="V11" s="234">
        <v>4830</v>
      </c>
      <c r="W11" s="213">
        <v>3636</v>
      </c>
      <c r="X11" s="234">
        <v>400717</v>
      </c>
      <c r="Z11" s="213"/>
    </row>
    <row r="12" spans="2:26" ht="14.1" customHeight="1" x14ac:dyDescent="0.15">
      <c r="B12" s="228"/>
      <c r="C12" s="231">
        <v>22</v>
      </c>
      <c r="D12" s="237"/>
      <c r="E12" s="236">
        <v>1680</v>
      </c>
      <c r="F12" s="236">
        <v>3465</v>
      </c>
      <c r="G12" s="236">
        <v>2212</v>
      </c>
      <c r="H12" s="236">
        <v>880717</v>
      </c>
      <c r="I12" s="236">
        <v>1155</v>
      </c>
      <c r="J12" s="236">
        <v>2153</v>
      </c>
      <c r="K12" s="236">
        <v>1685</v>
      </c>
      <c r="L12" s="236">
        <v>921387</v>
      </c>
      <c r="M12" s="236">
        <v>1050</v>
      </c>
      <c r="N12" s="215">
        <v>1985</v>
      </c>
      <c r="O12" s="237">
        <v>1467</v>
      </c>
      <c r="P12" s="236">
        <v>263404</v>
      </c>
      <c r="Q12" s="236">
        <v>3675</v>
      </c>
      <c r="R12" s="236">
        <v>5408</v>
      </c>
      <c r="S12" s="236">
        <v>4522</v>
      </c>
      <c r="T12" s="236">
        <v>146300</v>
      </c>
      <c r="U12" s="236">
        <v>2940</v>
      </c>
      <c r="V12" s="236">
        <v>5115</v>
      </c>
      <c r="W12" s="236">
        <v>3709</v>
      </c>
      <c r="X12" s="237">
        <v>376476</v>
      </c>
      <c r="Z12" s="213"/>
    </row>
    <row r="13" spans="2:26" ht="14.1" customHeight="1" x14ac:dyDescent="0.15">
      <c r="B13" s="200" t="s">
        <v>175</v>
      </c>
      <c r="C13" s="193">
        <v>8</v>
      </c>
      <c r="D13" s="203" t="s">
        <v>178</v>
      </c>
      <c r="E13" s="233">
        <v>1785</v>
      </c>
      <c r="F13" s="234">
        <v>2415</v>
      </c>
      <c r="G13" s="213">
        <v>2034</v>
      </c>
      <c r="H13" s="234">
        <v>72172</v>
      </c>
      <c r="I13" s="233">
        <v>1260</v>
      </c>
      <c r="J13" s="234">
        <v>1995</v>
      </c>
      <c r="K13" s="213">
        <v>1643</v>
      </c>
      <c r="L13" s="234">
        <v>79409</v>
      </c>
      <c r="M13" s="233">
        <v>1050</v>
      </c>
      <c r="N13" s="234">
        <v>1785</v>
      </c>
      <c r="O13" s="213">
        <v>1452</v>
      </c>
      <c r="P13" s="234">
        <v>29729</v>
      </c>
      <c r="Q13" s="233">
        <v>4095</v>
      </c>
      <c r="R13" s="234">
        <v>5355</v>
      </c>
      <c r="S13" s="213">
        <v>4659</v>
      </c>
      <c r="T13" s="234">
        <v>12832</v>
      </c>
      <c r="U13" s="233">
        <v>3045</v>
      </c>
      <c r="V13" s="234">
        <v>4200</v>
      </c>
      <c r="W13" s="213">
        <v>3658</v>
      </c>
      <c r="X13" s="234">
        <v>34441</v>
      </c>
      <c r="Z13" s="213"/>
    </row>
    <row r="14" spans="2:26" ht="14.1" customHeight="1" x14ac:dyDescent="0.15">
      <c r="B14" s="200"/>
      <c r="C14" s="193">
        <v>9</v>
      </c>
      <c r="D14" s="203"/>
      <c r="E14" s="233">
        <v>1785</v>
      </c>
      <c r="F14" s="234">
        <v>2310</v>
      </c>
      <c r="G14" s="213">
        <v>2121</v>
      </c>
      <c r="H14" s="234">
        <v>77137</v>
      </c>
      <c r="I14" s="233">
        <v>1365</v>
      </c>
      <c r="J14" s="234">
        <v>1890</v>
      </c>
      <c r="K14" s="213">
        <v>1680</v>
      </c>
      <c r="L14" s="234">
        <v>65349</v>
      </c>
      <c r="M14" s="234">
        <v>1208</v>
      </c>
      <c r="N14" s="235">
        <v>1680</v>
      </c>
      <c r="O14" s="213">
        <v>1463</v>
      </c>
      <c r="P14" s="234">
        <v>17153</v>
      </c>
      <c r="Q14" s="233">
        <v>3780</v>
      </c>
      <c r="R14" s="234">
        <v>5303</v>
      </c>
      <c r="S14" s="213">
        <v>4587</v>
      </c>
      <c r="T14" s="234">
        <v>12461</v>
      </c>
      <c r="U14" s="233">
        <v>3150</v>
      </c>
      <c r="V14" s="234">
        <v>4515</v>
      </c>
      <c r="W14" s="213">
        <v>3766</v>
      </c>
      <c r="X14" s="234">
        <v>26731</v>
      </c>
      <c r="Z14" s="213"/>
    </row>
    <row r="15" spans="2:26" ht="14.1" customHeight="1" x14ac:dyDescent="0.15">
      <c r="B15" s="200"/>
      <c r="C15" s="193">
        <v>10</v>
      </c>
      <c r="D15" s="203"/>
      <c r="E15" s="234">
        <v>1837.5</v>
      </c>
      <c r="F15" s="234">
        <v>2940</v>
      </c>
      <c r="G15" s="234">
        <v>2225.8148680475024</v>
      </c>
      <c r="H15" s="234">
        <v>67095</v>
      </c>
      <c r="I15" s="234">
        <v>1365</v>
      </c>
      <c r="J15" s="234">
        <v>2100</v>
      </c>
      <c r="K15" s="234">
        <v>1690.7325573352298</v>
      </c>
      <c r="L15" s="234">
        <v>72073.700000000012</v>
      </c>
      <c r="M15" s="234">
        <v>1260</v>
      </c>
      <c r="N15" s="234">
        <v>1575</v>
      </c>
      <c r="O15" s="234">
        <v>1409.8246568859443</v>
      </c>
      <c r="P15" s="234">
        <v>16851.5</v>
      </c>
      <c r="Q15" s="234">
        <v>4200</v>
      </c>
      <c r="R15" s="234">
        <v>5250</v>
      </c>
      <c r="S15" s="234">
        <v>4695.4344134802332</v>
      </c>
      <c r="T15" s="235">
        <v>10471.700000000001</v>
      </c>
      <c r="U15" s="234">
        <v>3150</v>
      </c>
      <c r="V15" s="235">
        <v>4410</v>
      </c>
      <c r="W15" s="234">
        <v>3637.7724582098353</v>
      </c>
      <c r="X15" s="234">
        <v>26221.3</v>
      </c>
    </row>
    <row r="16" spans="2:26" ht="14.1" customHeight="1" x14ac:dyDescent="0.15">
      <c r="B16" s="200"/>
      <c r="C16" s="193">
        <v>11</v>
      </c>
      <c r="D16" s="203"/>
      <c r="E16" s="234">
        <v>1890</v>
      </c>
      <c r="F16" s="234">
        <v>3045</v>
      </c>
      <c r="G16" s="234">
        <v>2459.2911816904189</v>
      </c>
      <c r="H16" s="234">
        <v>91104.6</v>
      </c>
      <c r="I16" s="234">
        <v>1365</v>
      </c>
      <c r="J16" s="234">
        <v>2152.5</v>
      </c>
      <c r="K16" s="234">
        <v>1770.5759660094616</v>
      </c>
      <c r="L16" s="234">
        <v>104380.20000000001</v>
      </c>
      <c r="M16" s="234">
        <v>1212.2250000000001</v>
      </c>
      <c r="N16" s="234">
        <v>1627.5</v>
      </c>
      <c r="O16" s="234">
        <v>1432.7154947769141</v>
      </c>
      <c r="P16" s="234">
        <v>18446.3</v>
      </c>
      <c r="Q16" s="234">
        <v>4200</v>
      </c>
      <c r="R16" s="234">
        <v>5302.5</v>
      </c>
      <c r="S16" s="234">
        <v>4796.0241245136203</v>
      </c>
      <c r="T16" s="234">
        <v>13155.399999999998</v>
      </c>
      <c r="U16" s="234">
        <v>3150</v>
      </c>
      <c r="V16" s="234">
        <v>4515</v>
      </c>
      <c r="W16" s="234">
        <v>3765.8053158250295</v>
      </c>
      <c r="X16" s="235">
        <v>32445.599999999999</v>
      </c>
    </row>
    <row r="17" spans="2:24" ht="14.1" customHeight="1" x14ac:dyDescent="0.15">
      <c r="B17" s="200"/>
      <c r="C17" s="193">
        <v>12</v>
      </c>
      <c r="D17" s="203"/>
      <c r="E17" s="234">
        <v>2100</v>
      </c>
      <c r="F17" s="234">
        <v>3465</v>
      </c>
      <c r="G17" s="234">
        <v>2766.8635445155769</v>
      </c>
      <c r="H17" s="234">
        <v>64538</v>
      </c>
      <c r="I17" s="234">
        <v>1470</v>
      </c>
      <c r="J17" s="234">
        <v>2110.5</v>
      </c>
      <c r="K17" s="234">
        <v>1878.687525426054</v>
      </c>
      <c r="L17" s="234">
        <v>66150</v>
      </c>
      <c r="M17" s="234">
        <v>1197.5250000000001</v>
      </c>
      <c r="N17" s="234">
        <v>1575</v>
      </c>
      <c r="O17" s="234">
        <v>1436.4901599015989</v>
      </c>
      <c r="P17" s="234">
        <v>17022</v>
      </c>
      <c r="Q17" s="234">
        <v>4200</v>
      </c>
      <c r="R17" s="235">
        <v>5355</v>
      </c>
      <c r="S17" s="234">
        <v>4915.8549208144786</v>
      </c>
      <c r="T17" s="234">
        <v>10414</v>
      </c>
      <c r="U17" s="235">
        <v>3465</v>
      </c>
      <c r="V17" s="234">
        <v>5114.55</v>
      </c>
      <c r="W17" s="234">
        <v>4078.4872311551594</v>
      </c>
      <c r="X17" s="235">
        <v>27362</v>
      </c>
    </row>
    <row r="18" spans="2:24" ht="14.1" customHeight="1" x14ac:dyDescent="0.15">
      <c r="B18" s="200" t="s">
        <v>177</v>
      </c>
      <c r="C18" s="193">
        <v>1</v>
      </c>
      <c r="D18" s="203" t="s">
        <v>178</v>
      </c>
      <c r="E18" s="234">
        <v>2100</v>
      </c>
      <c r="F18" s="234">
        <v>3486</v>
      </c>
      <c r="G18" s="234">
        <v>2699.0863603600133</v>
      </c>
      <c r="H18" s="234">
        <v>72899.799999999988</v>
      </c>
      <c r="I18" s="234">
        <v>1470</v>
      </c>
      <c r="J18" s="234">
        <v>2100</v>
      </c>
      <c r="K18" s="234">
        <v>1806.0706027359211</v>
      </c>
      <c r="L18" s="234">
        <v>76387.5</v>
      </c>
      <c r="M18" s="234">
        <v>1260</v>
      </c>
      <c r="N18" s="234">
        <v>1680</v>
      </c>
      <c r="O18" s="234">
        <v>1484.7502122241085</v>
      </c>
      <c r="P18" s="234">
        <v>14860.6</v>
      </c>
      <c r="Q18" s="234">
        <v>3990</v>
      </c>
      <c r="R18" s="234">
        <v>5250</v>
      </c>
      <c r="S18" s="234">
        <v>4770.455584651022</v>
      </c>
      <c r="T18" s="234">
        <v>8040.3</v>
      </c>
      <c r="U18" s="234">
        <v>3360</v>
      </c>
      <c r="V18" s="234">
        <v>4515</v>
      </c>
      <c r="W18" s="234">
        <v>3953.4808056373577</v>
      </c>
      <c r="X18" s="235">
        <v>19403.599999999999</v>
      </c>
    </row>
    <row r="19" spans="2:24" ht="14.1" customHeight="1" x14ac:dyDescent="0.15">
      <c r="B19" s="200"/>
      <c r="C19" s="193">
        <v>2</v>
      </c>
      <c r="D19" s="203"/>
      <c r="E19" s="234">
        <v>2100</v>
      </c>
      <c r="F19" s="234">
        <v>3045</v>
      </c>
      <c r="G19" s="234">
        <v>2488.6745921031888</v>
      </c>
      <c r="H19" s="234">
        <v>50419.1</v>
      </c>
      <c r="I19" s="234">
        <v>1365</v>
      </c>
      <c r="J19" s="234">
        <v>2047.5</v>
      </c>
      <c r="K19" s="234">
        <v>1782.9084546236488</v>
      </c>
      <c r="L19" s="234">
        <v>61941.1</v>
      </c>
      <c r="M19" s="234">
        <v>1260</v>
      </c>
      <c r="N19" s="234">
        <v>1680</v>
      </c>
      <c r="O19" s="234">
        <v>1467.9252792172263</v>
      </c>
      <c r="P19" s="234">
        <v>11215.1</v>
      </c>
      <c r="Q19" s="234">
        <v>3990</v>
      </c>
      <c r="R19" s="234">
        <v>5250</v>
      </c>
      <c r="S19" s="234">
        <v>4652.5065843340617</v>
      </c>
      <c r="T19" s="234">
        <v>8180.9000000000005</v>
      </c>
      <c r="U19" s="234">
        <v>3360</v>
      </c>
      <c r="V19" s="234">
        <v>4515</v>
      </c>
      <c r="W19" s="234">
        <v>3930.8996030938333</v>
      </c>
      <c r="X19" s="235">
        <v>16069.3</v>
      </c>
    </row>
    <row r="20" spans="2:24" ht="14.1" customHeight="1" x14ac:dyDescent="0.15">
      <c r="B20" s="200"/>
      <c r="C20" s="193">
        <v>3</v>
      </c>
      <c r="D20" s="203"/>
      <c r="E20" s="234">
        <v>1785</v>
      </c>
      <c r="F20" s="234">
        <v>2625</v>
      </c>
      <c r="G20" s="234">
        <v>2369.0400402639534</v>
      </c>
      <c r="H20" s="234">
        <v>32762.5</v>
      </c>
      <c r="I20" s="234">
        <v>1470</v>
      </c>
      <c r="J20" s="234">
        <v>2205</v>
      </c>
      <c r="K20" s="234">
        <v>1836.9551631997194</v>
      </c>
      <c r="L20" s="234">
        <v>54074.500000000007</v>
      </c>
      <c r="M20" s="234">
        <v>1260</v>
      </c>
      <c r="N20" s="234">
        <v>1680</v>
      </c>
      <c r="O20" s="234">
        <v>1503.9371834826643</v>
      </c>
      <c r="P20" s="234">
        <v>9427.7000000000007</v>
      </c>
      <c r="Q20" s="234">
        <v>4200</v>
      </c>
      <c r="R20" s="234">
        <v>5565</v>
      </c>
      <c r="S20" s="234">
        <v>4885.7978792822187</v>
      </c>
      <c r="T20" s="234">
        <v>7705.4000000000005</v>
      </c>
      <c r="U20" s="234">
        <v>3150</v>
      </c>
      <c r="V20" s="234">
        <v>4725</v>
      </c>
      <c r="W20" s="234">
        <v>3993.2013378918173</v>
      </c>
      <c r="X20" s="235">
        <v>12672.800000000001</v>
      </c>
    </row>
    <row r="21" spans="2:24" ht="14.1" customHeight="1" x14ac:dyDescent="0.15">
      <c r="B21" s="200"/>
      <c r="C21" s="193">
        <v>4</v>
      </c>
      <c r="D21" s="203"/>
      <c r="E21" s="234">
        <v>1680</v>
      </c>
      <c r="F21" s="234">
        <v>2625</v>
      </c>
      <c r="G21" s="234">
        <v>2239.2081372411676</v>
      </c>
      <c r="H21" s="234">
        <v>47294</v>
      </c>
      <c r="I21" s="234">
        <v>1375.5</v>
      </c>
      <c r="J21" s="234">
        <v>2205</v>
      </c>
      <c r="K21" s="235">
        <v>1783.6728712883855</v>
      </c>
      <c r="L21" s="234">
        <v>65797.7</v>
      </c>
      <c r="M21" s="234">
        <v>1260</v>
      </c>
      <c r="N21" s="234">
        <v>1732.5</v>
      </c>
      <c r="O21" s="234">
        <v>1522.749517813603</v>
      </c>
      <c r="P21" s="234">
        <v>10647.5</v>
      </c>
      <c r="Q21" s="234">
        <v>4106.2349999999997</v>
      </c>
      <c r="R21" s="234">
        <v>5250</v>
      </c>
      <c r="S21" s="235">
        <v>4785.0129485936004</v>
      </c>
      <c r="T21" s="234">
        <v>8567.2000000000007</v>
      </c>
      <c r="U21" s="234">
        <v>3465</v>
      </c>
      <c r="V21" s="234">
        <v>4515</v>
      </c>
      <c r="W21" s="234">
        <v>3768.3123920213598</v>
      </c>
      <c r="X21" s="235">
        <v>13300.5</v>
      </c>
    </row>
    <row r="22" spans="2:24" ht="14.1" customHeight="1" x14ac:dyDescent="0.15">
      <c r="B22" s="200"/>
      <c r="C22" s="193">
        <v>5</v>
      </c>
      <c r="D22" s="203"/>
      <c r="E22" s="234">
        <v>1890</v>
      </c>
      <c r="F22" s="234">
        <v>2520</v>
      </c>
      <c r="G22" s="234">
        <v>2269.8992920724058</v>
      </c>
      <c r="H22" s="234">
        <v>50725.700000000004</v>
      </c>
      <c r="I22" s="234">
        <v>1575</v>
      </c>
      <c r="J22" s="234">
        <v>2100</v>
      </c>
      <c r="K22" s="234">
        <v>1842.8521302607094</v>
      </c>
      <c r="L22" s="234">
        <v>57482.9</v>
      </c>
      <c r="M22" s="234">
        <v>1365</v>
      </c>
      <c r="N22" s="234">
        <v>1805.4750000000001</v>
      </c>
      <c r="O22" s="234">
        <v>1533.5164173767955</v>
      </c>
      <c r="P22" s="234">
        <v>16307.099999999999</v>
      </c>
      <c r="Q22" s="234">
        <v>4200</v>
      </c>
      <c r="R22" s="234">
        <v>5040</v>
      </c>
      <c r="S22" s="234">
        <v>4736.568444090728</v>
      </c>
      <c r="T22" s="234">
        <v>10079.200000000001</v>
      </c>
      <c r="U22" s="234">
        <v>3465</v>
      </c>
      <c r="V22" s="234">
        <v>4200</v>
      </c>
      <c r="W22" s="234">
        <v>3767.3094286271448</v>
      </c>
      <c r="X22" s="235">
        <v>26571.8</v>
      </c>
    </row>
    <row r="23" spans="2:24" ht="14.1" customHeight="1" x14ac:dyDescent="0.15">
      <c r="B23" s="200"/>
      <c r="C23" s="193">
        <v>6</v>
      </c>
      <c r="D23" s="203"/>
      <c r="E23" s="234">
        <v>1785</v>
      </c>
      <c r="F23" s="234">
        <v>2520</v>
      </c>
      <c r="G23" s="234">
        <v>2247.0045342151338</v>
      </c>
      <c r="H23" s="234">
        <v>39042.100000000006</v>
      </c>
      <c r="I23" s="234">
        <v>1470</v>
      </c>
      <c r="J23" s="234">
        <v>2100</v>
      </c>
      <c r="K23" s="234">
        <v>1813.4967081199707</v>
      </c>
      <c r="L23" s="234">
        <v>46123.5</v>
      </c>
      <c r="M23" s="234">
        <v>1365</v>
      </c>
      <c r="N23" s="234">
        <v>1774.5</v>
      </c>
      <c r="O23" s="234">
        <v>1538.1639247613698</v>
      </c>
      <c r="P23" s="234">
        <v>10262.599999999999</v>
      </c>
      <c r="Q23" s="234">
        <v>4410</v>
      </c>
      <c r="R23" s="234">
        <v>5040</v>
      </c>
      <c r="S23" s="234">
        <v>4733.7515974440894</v>
      </c>
      <c r="T23" s="234">
        <v>7993.2000000000007</v>
      </c>
      <c r="U23" s="234">
        <v>3360</v>
      </c>
      <c r="V23" s="234">
        <v>4200</v>
      </c>
      <c r="W23" s="234">
        <v>3688.9150671508451</v>
      </c>
      <c r="X23" s="234">
        <v>17937.5</v>
      </c>
    </row>
    <row r="24" spans="2:24" ht="14.1" customHeight="1" x14ac:dyDescent="0.15">
      <c r="B24" s="200"/>
      <c r="C24" s="193">
        <v>7</v>
      </c>
      <c r="D24" s="203"/>
      <c r="E24" s="234">
        <v>1785</v>
      </c>
      <c r="F24" s="234">
        <v>2415</v>
      </c>
      <c r="G24" s="234">
        <v>2146.2200403417187</v>
      </c>
      <c r="H24" s="234">
        <v>27658.9</v>
      </c>
      <c r="I24" s="234">
        <v>1470</v>
      </c>
      <c r="J24" s="234">
        <v>2100</v>
      </c>
      <c r="K24" s="234">
        <v>1737.9267852834366</v>
      </c>
      <c r="L24" s="234">
        <v>31341.9</v>
      </c>
      <c r="M24" s="234">
        <v>1365</v>
      </c>
      <c r="N24" s="234">
        <v>1680</v>
      </c>
      <c r="O24" s="234">
        <v>1537.8756460355478</v>
      </c>
      <c r="P24" s="234">
        <v>6958.7000000000007</v>
      </c>
      <c r="Q24" s="234">
        <v>3990</v>
      </c>
      <c r="R24" s="234">
        <v>5040</v>
      </c>
      <c r="S24" s="234">
        <v>4440.1358851127143</v>
      </c>
      <c r="T24" s="234">
        <v>5641.4</v>
      </c>
      <c r="U24" s="234">
        <v>3360</v>
      </c>
      <c r="V24" s="234">
        <v>4200</v>
      </c>
      <c r="W24" s="234">
        <v>3689.2228546182241</v>
      </c>
      <c r="X24" s="235">
        <v>17064.7</v>
      </c>
    </row>
    <row r="25" spans="2:24" ht="14.1" customHeight="1" x14ac:dyDescent="0.15">
      <c r="B25" s="194"/>
      <c r="C25" s="198">
        <v>8</v>
      </c>
      <c r="D25" s="206"/>
      <c r="E25" s="236">
        <v>1890</v>
      </c>
      <c r="F25" s="236">
        <v>2394</v>
      </c>
      <c r="G25" s="236">
        <v>2167.2283832566932</v>
      </c>
      <c r="H25" s="236">
        <v>28042</v>
      </c>
      <c r="I25" s="236">
        <v>1470</v>
      </c>
      <c r="J25" s="236">
        <v>2077.9500000000003</v>
      </c>
      <c r="K25" s="236">
        <v>1732.6198966441989</v>
      </c>
      <c r="L25" s="236">
        <v>30639.399999999998</v>
      </c>
      <c r="M25" s="236">
        <v>1312.5</v>
      </c>
      <c r="N25" s="236">
        <v>1785</v>
      </c>
      <c r="O25" s="236">
        <v>1543.9830569037906</v>
      </c>
      <c r="P25" s="236">
        <v>10789.9</v>
      </c>
      <c r="Q25" s="236">
        <v>4095</v>
      </c>
      <c r="R25" s="236">
        <v>5040</v>
      </c>
      <c r="S25" s="236">
        <v>4519.12657794807</v>
      </c>
      <c r="T25" s="236">
        <v>6576.7</v>
      </c>
      <c r="U25" s="236">
        <v>3465</v>
      </c>
      <c r="V25" s="236">
        <v>4410</v>
      </c>
      <c r="W25" s="236">
        <v>3774.6159853940567</v>
      </c>
      <c r="X25" s="237">
        <v>16734.8</v>
      </c>
    </row>
    <row r="26" spans="2:24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4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4" x14ac:dyDescent="0.15">
      <c r="B28" s="219" t="s">
        <v>142</v>
      </c>
      <c r="C28" s="241"/>
      <c r="D28" s="242"/>
      <c r="E28" s="233"/>
      <c r="F28" s="234"/>
      <c r="G28" s="213"/>
      <c r="H28" s="234"/>
      <c r="I28" s="233"/>
      <c r="J28" s="234"/>
      <c r="K28" s="213"/>
      <c r="L28" s="234"/>
      <c r="M28" s="233"/>
      <c r="N28" s="234"/>
      <c r="O28" s="213"/>
      <c r="P28" s="234"/>
      <c r="Q28" s="233"/>
      <c r="R28" s="234"/>
      <c r="S28" s="213"/>
      <c r="T28" s="234"/>
      <c r="U28" s="233"/>
      <c r="V28" s="234"/>
      <c r="W28" s="213"/>
      <c r="X28" s="234"/>
    </row>
    <row r="29" spans="2:24" x14ac:dyDescent="0.15">
      <c r="B29" s="243">
        <v>40756</v>
      </c>
      <c r="C29" s="244"/>
      <c r="D29" s="245">
        <v>40760</v>
      </c>
      <c r="E29" s="246">
        <v>1900.5</v>
      </c>
      <c r="F29" s="246">
        <v>2394</v>
      </c>
      <c r="G29" s="246">
        <v>2124.5586688578469</v>
      </c>
      <c r="H29" s="234">
        <v>5138.3</v>
      </c>
      <c r="I29" s="246">
        <v>1499.4</v>
      </c>
      <c r="J29" s="246">
        <v>2077.9500000000003</v>
      </c>
      <c r="K29" s="246">
        <v>1697.5659387711416</v>
      </c>
      <c r="L29" s="234">
        <v>6758.4</v>
      </c>
      <c r="M29" s="246">
        <v>1365</v>
      </c>
      <c r="N29" s="246">
        <v>1666.98</v>
      </c>
      <c r="O29" s="246">
        <v>1526.1536091549299</v>
      </c>
      <c r="P29" s="234">
        <v>2141.9</v>
      </c>
      <c r="Q29" s="246">
        <v>4095</v>
      </c>
      <c r="R29" s="246">
        <v>4800.0749999999998</v>
      </c>
      <c r="S29" s="246">
        <v>4404.5212845407032</v>
      </c>
      <c r="T29" s="234">
        <v>1648.8</v>
      </c>
      <c r="U29" s="246">
        <v>3465</v>
      </c>
      <c r="V29" s="246">
        <v>3990</v>
      </c>
      <c r="W29" s="246">
        <v>3673.6745762711871</v>
      </c>
      <c r="X29" s="234">
        <v>3952.5</v>
      </c>
    </row>
    <row r="30" spans="2:24" x14ac:dyDescent="0.15">
      <c r="B30" s="243" t="s">
        <v>143</v>
      </c>
      <c r="C30" s="244"/>
      <c r="D30" s="245"/>
      <c r="E30" s="233"/>
      <c r="F30" s="234"/>
      <c r="G30" s="213"/>
      <c r="H30" s="234"/>
      <c r="I30" s="233"/>
      <c r="J30" s="234"/>
      <c r="K30" s="213"/>
      <c r="L30" s="234"/>
      <c r="M30" s="233"/>
      <c r="N30" s="234"/>
      <c r="O30" s="213"/>
      <c r="P30" s="234"/>
      <c r="Q30" s="233"/>
      <c r="R30" s="234"/>
      <c r="S30" s="213"/>
      <c r="T30" s="234"/>
      <c r="U30" s="233"/>
      <c r="V30" s="234"/>
      <c r="W30" s="213"/>
      <c r="X30" s="234"/>
    </row>
    <row r="31" spans="2:24" x14ac:dyDescent="0.15">
      <c r="B31" s="243">
        <v>40763</v>
      </c>
      <c r="C31" s="244"/>
      <c r="D31" s="245">
        <v>40767</v>
      </c>
      <c r="E31" s="247">
        <v>1890</v>
      </c>
      <c r="F31" s="248">
        <v>2374.1550000000002</v>
      </c>
      <c r="G31" s="241">
        <v>2182.9727957465661</v>
      </c>
      <c r="H31" s="248">
        <v>6527.9</v>
      </c>
      <c r="I31" s="247">
        <v>1480.5</v>
      </c>
      <c r="J31" s="248">
        <v>2044.3500000000001</v>
      </c>
      <c r="K31" s="241">
        <v>1780.5757097791793</v>
      </c>
      <c r="L31" s="248">
        <v>6125.8</v>
      </c>
      <c r="M31" s="247">
        <v>1365</v>
      </c>
      <c r="N31" s="248">
        <v>1680</v>
      </c>
      <c r="O31" s="241">
        <v>1477.0864759427832</v>
      </c>
      <c r="P31" s="248">
        <v>1426.2</v>
      </c>
      <c r="Q31" s="247">
        <v>4145.2950000000001</v>
      </c>
      <c r="R31" s="248">
        <v>4830</v>
      </c>
      <c r="S31" s="241">
        <v>4458.4865488086098</v>
      </c>
      <c r="T31" s="248">
        <v>1540.7</v>
      </c>
      <c r="U31" s="247">
        <v>3570</v>
      </c>
      <c r="V31" s="248">
        <v>4020.4500000000003</v>
      </c>
      <c r="W31" s="241">
        <v>3718.7544472681066</v>
      </c>
      <c r="X31" s="248">
        <v>3649</v>
      </c>
    </row>
    <row r="32" spans="2:24" x14ac:dyDescent="0.15">
      <c r="B32" s="243" t="s">
        <v>144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</row>
    <row r="33" spans="2:24" x14ac:dyDescent="0.15">
      <c r="B33" s="243">
        <v>40770</v>
      </c>
      <c r="C33" s="244"/>
      <c r="D33" s="245">
        <v>40781</v>
      </c>
      <c r="E33" s="233">
        <v>1890</v>
      </c>
      <c r="F33" s="234">
        <v>2362.5</v>
      </c>
      <c r="G33" s="213">
        <v>2172.0106454397237</v>
      </c>
      <c r="H33" s="234">
        <v>10675.2</v>
      </c>
      <c r="I33" s="233">
        <v>1470</v>
      </c>
      <c r="J33" s="234">
        <v>1995</v>
      </c>
      <c r="K33" s="213">
        <v>1738.5585205724299</v>
      </c>
      <c r="L33" s="234">
        <v>12194.6</v>
      </c>
      <c r="M33" s="233">
        <v>1312.5</v>
      </c>
      <c r="N33" s="234">
        <v>1785</v>
      </c>
      <c r="O33" s="213">
        <v>1574.7596439169135</v>
      </c>
      <c r="P33" s="234">
        <v>4989.7</v>
      </c>
      <c r="Q33" s="233">
        <v>4305</v>
      </c>
      <c r="R33" s="234">
        <v>4935.21</v>
      </c>
      <c r="S33" s="213">
        <v>4608.7638872714579</v>
      </c>
      <c r="T33" s="234">
        <v>2207.1</v>
      </c>
      <c r="U33" s="233">
        <v>3570</v>
      </c>
      <c r="V33" s="234">
        <v>4095</v>
      </c>
      <c r="W33" s="213">
        <v>3759.9838449111485</v>
      </c>
      <c r="X33" s="234">
        <v>6174.8</v>
      </c>
    </row>
    <row r="34" spans="2:24" x14ac:dyDescent="0.15">
      <c r="B34" s="243" t="s">
        <v>145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</row>
    <row r="35" spans="2:24" ht="12" customHeight="1" x14ac:dyDescent="0.15">
      <c r="B35" s="243">
        <v>40784</v>
      </c>
      <c r="C35" s="244"/>
      <c r="D35" s="245">
        <v>40788</v>
      </c>
      <c r="E35" s="233">
        <v>1928.325</v>
      </c>
      <c r="F35" s="234">
        <v>2362.5</v>
      </c>
      <c r="G35" s="213">
        <v>2174.4966437947496</v>
      </c>
      <c r="H35" s="234">
        <v>5700.6</v>
      </c>
      <c r="I35" s="233">
        <v>1470</v>
      </c>
      <c r="J35" s="234">
        <v>1909.1100000000001</v>
      </c>
      <c r="K35" s="213">
        <v>1695.9730328777246</v>
      </c>
      <c r="L35" s="234">
        <v>5560.6</v>
      </c>
      <c r="M35" s="233">
        <v>1365</v>
      </c>
      <c r="N35" s="234">
        <v>1720.74</v>
      </c>
      <c r="O35" s="213">
        <v>1517.3925024826212</v>
      </c>
      <c r="P35" s="234">
        <v>2232.1</v>
      </c>
      <c r="Q35" s="233">
        <v>4410</v>
      </c>
      <c r="R35" s="234">
        <v>5040</v>
      </c>
      <c r="S35" s="213">
        <v>4719.8893805309735</v>
      </c>
      <c r="T35" s="234">
        <v>1180.0999999999999</v>
      </c>
      <c r="U35" s="233">
        <v>3675</v>
      </c>
      <c r="V35" s="234">
        <v>4410</v>
      </c>
      <c r="W35" s="213">
        <v>3877.1771483709845</v>
      </c>
      <c r="X35" s="234">
        <v>2958.5</v>
      </c>
    </row>
    <row r="36" spans="2:24" ht="12" customHeight="1" x14ac:dyDescent="0.15">
      <c r="B36" s="243" t="s">
        <v>146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  <c r="M36" s="233"/>
      <c r="N36" s="234"/>
      <c r="O36" s="213"/>
      <c r="P36" s="234"/>
      <c r="Q36" s="233"/>
      <c r="R36" s="234"/>
      <c r="S36" s="213"/>
      <c r="T36" s="234"/>
      <c r="U36" s="233"/>
      <c r="V36" s="234"/>
      <c r="W36" s="213"/>
      <c r="X36" s="234"/>
    </row>
    <row r="37" spans="2:24" ht="12" customHeight="1" x14ac:dyDescent="0.15">
      <c r="B37" s="250"/>
      <c r="C37" s="251"/>
      <c r="D37" s="252"/>
      <c r="E37" s="228"/>
      <c r="F37" s="236"/>
      <c r="G37" s="215"/>
      <c r="H37" s="236"/>
      <c r="I37" s="228"/>
      <c r="J37" s="236"/>
      <c r="K37" s="215"/>
      <c r="L37" s="236"/>
      <c r="M37" s="228"/>
      <c r="N37" s="236"/>
      <c r="O37" s="215"/>
      <c r="P37" s="236"/>
      <c r="Q37" s="228"/>
      <c r="R37" s="236"/>
      <c r="S37" s="215"/>
      <c r="T37" s="236"/>
      <c r="U37" s="228"/>
      <c r="V37" s="236"/>
      <c r="W37" s="215"/>
      <c r="X37" s="236"/>
    </row>
    <row r="38" spans="2:24" ht="6" customHeight="1" x14ac:dyDescent="0.15">
      <c r="B38" s="220"/>
      <c r="C38" s="241"/>
      <c r="D38" s="241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</row>
    <row r="39" spans="2:24" ht="12.75" customHeight="1" x14ac:dyDescent="0.15">
      <c r="B39" s="214" t="s">
        <v>147</v>
      </c>
      <c r="C39" s="212" t="s">
        <v>183</v>
      </c>
    </row>
    <row r="40" spans="2:24" ht="12.75" customHeight="1" x14ac:dyDescent="0.15">
      <c r="B40" s="253" t="s">
        <v>149</v>
      </c>
      <c r="C40" s="212" t="s">
        <v>150</v>
      </c>
    </row>
    <row r="41" spans="2:24" x14ac:dyDescent="0.15">
      <c r="B41" s="253"/>
    </row>
    <row r="42" spans="2:24" x14ac:dyDescent="0.15">
      <c r="B42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24" customWidth="1"/>
    <col min="2" max="6" width="6.5" style="24"/>
    <col min="7" max="8" width="6.5" style="24" customWidth="1"/>
    <col min="9" max="9" width="3.375" style="24" customWidth="1"/>
    <col min="10" max="10" width="6.5" style="24" customWidth="1"/>
    <col min="11" max="11" width="4.625" style="24" customWidth="1"/>
    <col min="12" max="20" width="6.5" style="24" customWidth="1"/>
    <col min="21" max="21" width="4.625" style="24" customWidth="1"/>
    <col min="22" max="16384" width="6.5" style="24"/>
  </cols>
  <sheetData>
    <row r="2" spans="2:22" ht="16.5" customHeight="1" x14ac:dyDescent="0.15">
      <c r="B2" s="23" t="s">
        <v>17</v>
      </c>
      <c r="C2" s="23"/>
      <c r="D2" s="23"/>
      <c r="E2" s="23"/>
    </row>
    <row r="3" spans="2:22" ht="16.5" customHeight="1" x14ac:dyDescent="0.15">
      <c r="B3" s="23"/>
      <c r="C3" s="23"/>
      <c r="D3" s="23"/>
      <c r="E3" s="23"/>
      <c r="K3" s="24" t="s">
        <v>18</v>
      </c>
      <c r="L3" s="23"/>
      <c r="M3" s="23"/>
      <c r="N3" s="23"/>
      <c r="O3" s="23"/>
      <c r="P3" s="23"/>
      <c r="Q3" s="23"/>
      <c r="R3" s="23"/>
      <c r="S3" s="23"/>
      <c r="T3" s="23"/>
      <c r="U3" s="24" t="s">
        <v>18</v>
      </c>
      <c r="V3" s="23"/>
    </row>
    <row r="4" spans="2:22" ht="16.5" customHeight="1" x14ac:dyDescent="0.15">
      <c r="B4" s="23" t="s">
        <v>19</v>
      </c>
      <c r="C4" s="23"/>
      <c r="D4" s="23"/>
      <c r="E4" s="23"/>
      <c r="J4" s="24" t="s">
        <v>20</v>
      </c>
      <c r="K4" s="24">
        <v>3</v>
      </c>
      <c r="L4" s="23"/>
      <c r="M4" s="23" t="s">
        <v>21</v>
      </c>
      <c r="O4" s="23"/>
      <c r="P4" s="23"/>
      <c r="Q4" s="23"/>
      <c r="R4" s="23"/>
      <c r="S4" s="23"/>
      <c r="T4" s="23"/>
      <c r="V4" s="23"/>
    </row>
    <row r="5" spans="2:22" ht="16.5" customHeight="1" x14ac:dyDescent="0.15">
      <c r="B5" s="23"/>
      <c r="C5" s="23"/>
      <c r="D5" s="23"/>
      <c r="E5" s="23"/>
      <c r="L5" s="23"/>
      <c r="N5" s="23"/>
      <c r="O5" s="23"/>
      <c r="P5" s="23"/>
      <c r="Q5" s="23"/>
      <c r="R5" s="23"/>
      <c r="S5" s="23"/>
      <c r="T5" s="23"/>
      <c r="U5" s="23"/>
      <c r="V5" s="23"/>
    </row>
    <row r="6" spans="2:22" ht="16.5" customHeight="1" x14ac:dyDescent="0.15">
      <c r="B6" s="23" t="s">
        <v>22</v>
      </c>
      <c r="C6" s="23"/>
      <c r="D6" s="23"/>
      <c r="E6" s="23"/>
      <c r="N6" s="23" t="s">
        <v>23</v>
      </c>
      <c r="O6" s="23"/>
      <c r="P6" s="23"/>
      <c r="Q6" s="23"/>
      <c r="R6" s="23"/>
      <c r="S6" s="23"/>
      <c r="T6" s="23"/>
      <c r="V6" s="23"/>
    </row>
    <row r="7" spans="2:22" ht="16.5" customHeight="1" x14ac:dyDescent="0.15">
      <c r="B7" s="23"/>
      <c r="C7" s="23"/>
      <c r="D7" s="23"/>
      <c r="E7" s="23"/>
      <c r="N7" s="23" t="s">
        <v>24</v>
      </c>
      <c r="O7" s="23"/>
      <c r="P7" s="23"/>
      <c r="Q7" s="23"/>
      <c r="R7" s="23"/>
      <c r="S7" s="23"/>
      <c r="T7" s="24" t="s">
        <v>20</v>
      </c>
      <c r="U7" s="23">
        <v>48</v>
      </c>
      <c r="V7" s="23"/>
    </row>
    <row r="8" spans="2:22" ht="16.5" customHeight="1" x14ac:dyDescent="0.15">
      <c r="C8" s="23" t="s">
        <v>23</v>
      </c>
      <c r="D8" s="23"/>
      <c r="E8" s="23"/>
      <c r="N8" s="23" t="s">
        <v>25</v>
      </c>
      <c r="T8" s="24" t="s">
        <v>20</v>
      </c>
      <c r="U8" s="24">
        <v>51</v>
      </c>
      <c r="V8" s="23"/>
    </row>
    <row r="9" spans="2:22" ht="16.5" customHeight="1" x14ac:dyDescent="0.15">
      <c r="C9" s="23" t="s">
        <v>26</v>
      </c>
      <c r="D9" s="23"/>
      <c r="E9" s="23"/>
      <c r="J9" s="24" t="s">
        <v>20</v>
      </c>
      <c r="K9" s="24">
        <v>4</v>
      </c>
      <c r="N9" s="23" t="s">
        <v>27</v>
      </c>
      <c r="O9" s="23"/>
      <c r="P9" s="23"/>
      <c r="Q9" s="23"/>
      <c r="R9" s="23"/>
      <c r="S9" s="23"/>
      <c r="T9" s="24" t="s">
        <v>20</v>
      </c>
      <c r="U9" s="23">
        <v>53</v>
      </c>
      <c r="V9" s="23"/>
    </row>
    <row r="10" spans="2:22" ht="16.5" customHeight="1" x14ac:dyDescent="0.15">
      <c r="C10" s="23" t="s">
        <v>28</v>
      </c>
      <c r="D10" s="23"/>
      <c r="E10" s="23"/>
      <c r="J10" s="24" t="s">
        <v>20</v>
      </c>
      <c r="K10" s="24">
        <v>6</v>
      </c>
      <c r="N10" s="23" t="s">
        <v>29</v>
      </c>
      <c r="T10" s="24" t="s">
        <v>20</v>
      </c>
      <c r="U10" s="24">
        <v>55</v>
      </c>
      <c r="V10" s="23"/>
    </row>
    <row r="11" spans="2:22" ht="16.5" customHeight="1" x14ac:dyDescent="0.15">
      <c r="C11" s="23" t="s">
        <v>30</v>
      </c>
      <c r="D11" s="23"/>
      <c r="E11" s="23"/>
      <c r="J11" s="24" t="s">
        <v>20</v>
      </c>
      <c r="K11" s="24">
        <v>10</v>
      </c>
      <c r="N11" s="23" t="s">
        <v>31</v>
      </c>
      <c r="O11" s="23"/>
      <c r="P11" s="23"/>
      <c r="Q11" s="23"/>
      <c r="R11" s="23"/>
      <c r="S11" s="23"/>
      <c r="T11" s="24" t="s">
        <v>20</v>
      </c>
      <c r="U11" s="23">
        <v>56</v>
      </c>
      <c r="V11" s="23"/>
    </row>
    <row r="12" spans="2:22" ht="16.5" customHeight="1" x14ac:dyDescent="0.15">
      <c r="C12" s="23" t="s">
        <v>32</v>
      </c>
      <c r="D12" s="23"/>
      <c r="E12" s="23"/>
      <c r="J12" s="24" t="s">
        <v>20</v>
      </c>
      <c r="K12" s="24">
        <v>14</v>
      </c>
      <c r="N12" s="23"/>
      <c r="O12" s="23"/>
      <c r="P12" s="23"/>
      <c r="Q12" s="23"/>
      <c r="R12" s="23"/>
      <c r="S12" s="23"/>
      <c r="U12" s="23"/>
      <c r="V12" s="23"/>
    </row>
    <row r="13" spans="2:22" ht="16.5" customHeight="1" x14ac:dyDescent="0.15">
      <c r="C13" s="23" t="s">
        <v>33</v>
      </c>
      <c r="D13" s="23"/>
      <c r="E13" s="23"/>
      <c r="J13" s="24" t="s">
        <v>20</v>
      </c>
      <c r="K13" s="24">
        <v>18</v>
      </c>
      <c r="N13" s="24" t="s">
        <v>34</v>
      </c>
      <c r="V13" s="23"/>
    </row>
    <row r="14" spans="2:22" ht="16.5" customHeight="1" x14ac:dyDescent="0.15">
      <c r="C14" s="23" t="s">
        <v>35</v>
      </c>
      <c r="D14" s="23"/>
      <c r="E14" s="23"/>
      <c r="J14" s="24" t="s">
        <v>20</v>
      </c>
      <c r="K14" s="24">
        <v>19</v>
      </c>
      <c r="N14" s="23" t="s">
        <v>36</v>
      </c>
      <c r="O14" s="23"/>
      <c r="P14" s="23"/>
      <c r="Q14" s="23"/>
      <c r="R14" s="23"/>
      <c r="S14" s="23"/>
      <c r="T14" s="24" t="s">
        <v>20</v>
      </c>
      <c r="U14" s="23">
        <v>59</v>
      </c>
      <c r="V14" s="23"/>
    </row>
    <row r="15" spans="2:22" ht="16.5" customHeight="1" x14ac:dyDescent="0.15">
      <c r="C15" s="23"/>
      <c r="N15" s="23" t="s">
        <v>37</v>
      </c>
      <c r="O15" s="23"/>
      <c r="P15" s="23"/>
      <c r="Q15" s="23"/>
      <c r="R15" s="23"/>
      <c r="S15" s="23"/>
      <c r="T15" s="24" t="s">
        <v>20</v>
      </c>
      <c r="U15" s="23">
        <v>61</v>
      </c>
      <c r="V15" s="23"/>
    </row>
    <row r="16" spans="2:22" ht="16.5" customHeight="1" x14ac:dyDescent="0.15">
      <c r="C16" s="23" t="s">
        <v>34</v>
      </c>
      <c r="D16" s="23"/>
      <c r="E16" s="23"/>
      <c r="N16" s="23" t="s">
        <v>38</v>
      </c>
      <c r="O16" s="23"/>
      <c r="P16" s="23"/>
      <c r="Q16" s="23"/>
      <c r="R16" s="23"/>
      <c r="S16" s="23"/>
      <c r="T16" s="24" t="s">
        <v>20</v>
      </c>
      <c r="U16" s="23">
        <v>62</v>
      </c>
      <c r="V16" s="23"/>
    </row>
    <row r="17" spans="2:22" ht="16.5" customHeight="1" x14ac:dyDescent="0.15">
      <c r="C17" s="23" t="s">
        <v>36</v>
      </c>
      <c r="D17" s="23"/>
      <c r="E17" s="23"/>
      <c r="J17" s="24" t="s">
        <v>20</v>
      </c>
      <c r="K17" s="24">
        <v>21</v>
      </c>
      <c r="N17" s="23"/>
      <c r="O17" s="23"/>
      <c r="P17" s="23"/>
      <c r="Q17" s="23"/>
      <c r="R17" s="23"/>
      <c r="S17" s="23"/>
      <c r="U17" s="23"/>
      <c r="V17" s="23"/>
    </row>
    <row r="18" spans="2:22" ht="16.5" customHeight="1" x14ac:dyDescent="0.15">
      <c r="C18" s="23" t="s">
        <v>37</v>
      </c>
      <c r="D18" s="23"/>
      <c r="E18" s="23"/>
      <c r="J18" s="24" t="s">
        <v>20</v>
      </c>
      <c r="K18" s="24">
        <v>23</v>
      </c>
      <c r="R18" s="23"/>
      <c r="S18" s="23"/>
      <c r="T18" s="23"/>
      <c r="U18" s="23"/>
      <c r="V18" s="23"/>
    </row>
    <row r="19" spans="2:22" ht="16.5" customHeight="1" x14ac:dyDescent="0.15">
      <c r="C19" s="23" t="s">
        <v>38</v>
      </c>
      <c r="D19" s="23"/>
      <c r="E19" s="23"/>
      <c r="J19" s="24" t="s">
        <v>20</v>
      </c>
      <c r="K19" s="24">
        <v>24</v>
      </c>
      <c r="L19" s="23"/>
      <c r="M19" s="23" t="s">
        <v>39</v>
      </c>
      <c r="O19" s="23"/>
      <c r="P19" s="23"/>
      <c r="Q19" s="23"/>
      <c r="R19" s="23"/>
      <c r="S19" s="23"/>
      <c r="T19" s="23"/>
      <c r="V19" s="23"/>
    </row>
    <row r="20" spans="2:22" ht="16.5" customHeight="1" x14ac:dyDescent="0.15">
      <c r="C20" s="23"/>
      <c r="D20" s="23"/>
      <c r="E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2:22" ht="16.5" customHeight="1" x14ac:dyDescent="0.15">
      <c r="C21" s="23"/>
      <c r="D21" s="23"/>
      <c r="E21" s="23"/>
      <c r="N21" s="23" t="s">
        <v>23</v>
      </c>
      <c r="O21" s="23"/>
      <c r="P21" s="23"/>
      <c r="Q21" s="23"/>
      <c r="R21" s="23"/>
      <c r="S21" s="23"/>
      <c r="T21" s="23"/>
      <c r="V21" s="23"/>
    </row>
    <row r="22" spans="2:22" ht="16.5" customHeight="1" x14ac:dyDescent="0.15">
      <c r="B22" s="24" t="s">
        <v>40</v>
      </c>
      <c r="C22" s="23"/>
      <c r="D22" s="23"/>
      <c r="E22" s="23"/>
      <c r="N22" s="23" t="s">
        <v>24</v>
      </c>
      <c r="O22" s="23"/>
      <c r="P22" s="23"/>
      <c r="Q22" s="23"/>
      <c r="R22" s="23"/>
      <c r="S22" s="23"/>
      <c r="T22" s="24" t="s">
        <v>20</v>
      </c>
      <c r="U22" s="23">
        <v>63</v>
      </c>
      <c r="V22" s="23"/>
    </row>
    <row r="23" spans="2:22" ht="16.5" customHeight="1" x14ac:dyDescent="0.15">
      <c r="C23" s="23"/>
      <c r="D23" s="23"/>
      <c r="E23" s="23"/>
      <c r="N23" s="23" t="s">
        <v>25</v>
      </c>
      <c r="T23" s="24" t="s">
        <v>20</v>
      </c>
      <c r="U23" s="24">
        <v>66</v>
      </c>
      <c r="V23" s="23"/>
    </row>
    <row r="24" spans="2:22" ht="16.5" customHeight="1" x14ac:dyDescent="0.15">
      <c r="B24" s="23"/>
      <c r="C24" s="24" t="s">
        <v>23</v>
      </c>
      <c r="D24" s="23"/>
      <c r="E24" s="23"/>
      <c r="N24" s="23" t="s">
        <v>41</v>
      </c>
      <c r="T24" s="24" t="s">
        <v>20</v>
      </c>
      <c r="U24" s="24">
        <v>69</v>
      </c>
      <c r="V24" s="23"/>
    </row>
    <row r="25" spans="2:22" ht="16.5" customHeight="1" x14ac:dyDescent="0.15">
      <c r="C25" s="23" t="s">
        <v>26</v>
      </c>
      <c r="D25" s="23"/>
      <c r="E25" s="23"/>
      <c r="J25" s="24" t="s">
        <v>20</v>
      </c>
      <c r="K25" s="24">
        <v>26</v>
      </c>
      <c r="N25" s="23" t="s">
        <v>42</v>
      </c>
      <c r="T25" s="24" t="s">
        <v>20</v>
      </c>
      <c r="U25" s="24">
        <v>72</v>
      </c>
      <c r="V25" s="23"/>
    </row>
    <row r="26" spans="2:22" ht="16.5" customHeight="1" x14ac:dyDescent="0.15">
      <c r="C26" s="23" t="s">
        <v>28</v>
      </c>
      <c r="D26" s="23"/>
      <c r="E26" s="23"/>
      <c r="J26" s="24" t="s">
        <v>20</v>
      </c>
      <c r="K26" s="24">
        <v>28</v>
      </c>
      <c r="N26" s="23"/>
      <c r="O26" s="23"/>
      <c r="P26" s="23"/>
      <c r="Q26" s="23"/>
      <c r="R26" s="23"/>
      <c r="S26" s="23"/>
      <c r="U26" s="23"/>
      <c r="V26" s="23"/>
    </row>
    <row r="27" spans="2:22" ht="16.5" customHeight="1" x14ac:dyDescent="0.15">
      <c r="C27" s="23" t="s">
        <v>30</v>
      </c>
      <c r="D27" s="23"/>
      <c r="E27" s="23"/>
      <c r="J27" s="24" t="s">
        <v>20</v>
      </c>
      <c r="K27" s="24">
        <v>32</v>
      </c>
      <c r="N27" s="24" t="s">
        <v>34</v>
      </c>
      <c r="V27" s="23"/>
    </row>
    <row r="28" spans="2:22" ht="16.5" customHeight="1" x14ac:dyDescent="0.15">
      <c r="C28" s="23" t="s">
        <v>32</v>
      </c>
      <c r="D28" s="23"/>
      <c r="E28" s="23"/>
      <c r="J28" s="24" t="s">
        <v>20</v>
      </c>
      <c r="K28" s="24">
        <v>36</v>
      </c>
      <c r="N28" s="23" t="s">
        <v>36</v>
      </c>
      <c r="O28" s="23"/>
      <c r="P28" s="23"/>
      <c r="Q28" s="23"/>
      <c r="R28" s="23"/>
      <c r="S28" s="23"/>
      <c r="T28" s="24" t="s">
        <v>20</v>
      </c>
      <c r="U28" s="23">
        <v>73</v>
      </c>
      <c r="V28" s="23"/>
    </row>
    <row r="29" spans="2:22" ht="16.5" customHeight="1" x14ac:dyDescent="0.15">
      <c r="C29" s="23" t="s">
        <v>33</v>
      </c>
      <c r="D29" s="23"/>
      <c r="E29" s="23"/>
      <c r="J29" s="24" t="s">
        <v>20</v>
      </c>
      <c r="K29" s="24">
        <v>40</v>
      </c>
      <c r="N29" s="23"/>
      <c r="O29" s="23"/>
      <c r="P29" s="23"/>
      <c r="Q29" s="23"/>
      <c r="R29" s="23"/>
      <c r="S29" s="23"/>
      <c r="U29" s="23"/>
    </row>
    <row r="30" spans="2:22" ht="16.5" customHeight="1" x14ac:dyDescent="0.15">
      <c r="C30" s="23" t="s">
        <v>35</v>
      </c>
      <c r="D30" s="23"/>
      <c r="E30" s="23"/>
      <c r="J30" s="24" t="s">
        <v>20</v>
      </c>
      <c r="K30" s="24">
        <v>41</v>
      </c>
      <c r="M30" s="24" t="s">
        <v>43</v>
      </c>
      <c r="N30" s="23"/>
      <c r="T30" s="24" t="s">
        <v>20</v>
      </c>
      <c r="U30" s="23">
        <v>75</v>
      </c>
      <c r="V30" s="23"/>
    </row>
    <row r="31" spans="2:22" ht="16.5" customHeight="1" x14ac:dyDescent="0.15">
      <c r="C31" s="23"/>
      <c r="D31" s="23"/>
      <c r="E31" s="23"/>
      <c r="O31" s="23"/>
      <c r="P31" s="23"/>
      <c r="Q31" s="23"/>
      <c r="R31" s="23"/>
      <c r="S31" s="23"/>
      <c r="T31" s="23"/>
      <c r="U31" s="23"/>
      <c r="V31" s="23"/>
    </row>
    <row r="32" spans="2:22" ht="16.5" customHeight="1" x14ac:dyDescent="0.15">
      <c r="C32" s="23" t="s">
        <v>34</v>
      </c>
      <c r="D32" s="23"/>
      <c r="E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3:22" ht="16.5" customHeight="1" x14ac:dyDescent="0.15">
      <c r="C33" s="23" t="s">
        <v>36</v>
      </c>
      <c r="D33" s="23"/>
      <c r="E33" s="23"/>
      <c r="J33" s="24" t="s">
        <v>20</v>
      </c>
      <c r="K33" s="24">
        <v>43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3:22" ht="16.5" customHeight="1" x14ac:dyDescent="0.15">
      <c r="C34" s="23" t="s">
        <v>37</v>
      </c>
      <c r="D34" s="23"/>
      <c r="E34" s="23"/>
      <c r="J34" s="24" t="s">
        <v>20</v>
      </c>
      <c r="K34" s="24">
        <v>45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3:22" ht="16.5" customHeight="1" x14ac:dyDescent="0.15">
      <c r="C35" s="23" t="s">
        <v>38</v>
      </c>
      <c r="D35" s="23"/>
      <c r="E35" s="23"/>
      <c r="J35" s="24" t="s">
        <v>20</v>
      </c>
      <c r="K35" s="24">
        <v>46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3:22" ht="16.5" customHeight="1" x14ac:dyDescent="0.15">
      <c r="C36" s="23"/>
      <c r="D36" s="23"/>
      <c r="E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3:22" ht="16.5" customHeight="1" x14ac:dyDescent="0.15">
      <c r="C37" s="23"/>
      <c r="D37" s="23"/>
      <c r="E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3:22" ht="12.75" customHeight="1" x14ac:dyDescent="0.15">
      <c r="C38" s="23"/>
      <c r="D38" s="23"/>
      <c r="E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3:22" ht="12.75" customHeight="1" x14ac:dyDescent="0.15"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3:22" ht="12.75" customHeight="1" x14ac:dyDescent="0.15"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3:22" ht="12.75" customHeight="1" x14ac:dyDescent="0.15"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3:22" ht="12.75" customHeight="1" x14ac:dyDescent="0.15"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3:22" ht="12.75" customHeight="1" x14ac:dyDescent="0.15"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3:22" ht="12.75" customHeight="1" x14ac:dyDescent="0.15"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3:22" ht="12.75" customHeight="1" x14ac:dyDescent="0.15"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3:22" ht="12.75" customHeight="1" x14ac:dyDescent="0.15"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3:22" ht="12.75" customHeight="1" x14ac:dyDescent="0.15"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3:22" ht="12.75" customHeight="1" x14ac:dyDescent="0.15"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8:22" ht="12.75" customHeight="1" x14ac:dyDescent="0.15"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8:22" ht="12.75" customHeight="1" x14ac:dyDescent="0.15"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8:22" ht="12.75" customHeight="1" x14ac:dyDescent="0.15"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8:22" x14ac:dyDescent="0.15"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8:22" x14ac:dyDescent="0.15"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8:22" x14ac:dyDescent="0.15">
      <c r="H54" s="23"/>
      <c r="I54" s="23"/>
      <c r="J54" s="23"/>
      <c r="K54" s="23"/>
      <c r="L54" s="23"/>
      <c r="M54" s="23"/>
      <c r="V54" s="23"/>
    </row>
  </sheetData>
  <phoneticPr fontId="8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625" style="212" customWidth="1"/>
    <col min="3" max="3" width="2.75" style="212" customWidth="1"/>
    <col min="4" max="4" width="6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8.125" style="212" customWidth="1"/>
    <col min="25" max="16384" width="7.5" style="212"/>
  </cols>
  <sheetData>
    <row r="3" spans="2:26" x14ac:dyDescent="0.15">
      <c r="B3" s="182" t="s">
        <v>184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Z5" s="213"/>
    </row>
    <row r="6" spans="2:26" x14ac:dyDescent="0.15">
      <c r="B6" s="216"/>
      <c r="C6" s="217" t="s">
        <v>104</v>
      </c>
      <c r="D6" s="218"/>
      <c r="E6" s="257" t="s">
        <v>154</v>
      </c>
      <c r="F6" s="258"/>
      <c r="G6" s="258"/>
      <c r="H6" s="259"/>
      <c r="I6" s="257" t="s">
        <v>155</v>
      </c>
      <c r="J6" s="258"/>
      <c r="K6" s="258"/>
      <c r="L6" s="259"/>
      <c r="M6" s="257" t="s">
        <v>156</v>
      </c>
      <c r="N6" s="258"/>
      <c r="O6" s="258"/>
      <c r="P6" s="259"/>
      <c r="Q6" s="254" t="s">
        <v>160</v>
      </c>
      <c r="R6" s="255"/>
      <c r="S6" s="255"/>
      <c r="T6" s="256"/>
      <c r="U6" s="257" t="s">
        <v>161</v>
      </c>
      <c r="V6" s="258"/>
      <c r="W6" s="258"/>
      <c r="X6" s="259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 t="s">
        <v>70</v>
      </c>
      <c r="C9" s="224">
        <v>19</v>
      </c>
      <c r="D9" s="271" t="s">
        <v>71</v>
      </c>
      <c r="E9" s="233">
        <v>1050</v>
      </c>
      <c r="F9" s="234">
        <v>1943</v>
      </c>
      <c r="G9" s="213">
        <v>1607</v>
      </c>
      <c r="H9" s="234">
        <v>554936</v>
      </c>
      <c r="I9" s="233">
        <v>1523</v>
      </c>
      <c r="J9" s="234">
        <v>2048</v>
      </c>
      <c r="K9" s="213">
        <v>1892</v>
      </c>
      <c r="L9" s="234">
        <v>209394</v>
      </c>
      <c r="M9" s="233">
        <v>1628</v>
      </c>
      <c r="N9" s="234">
        <v>2153</v>
      </c>
      <c r="O9" s="213">
        <v>1998</v>
      </c>
      <c r="P9" s="234">
        <v>170325</v>
      </c>
      <c r="Q9" s="233">
        <v>1628</v>
      </c>
      <c r="R9" s="234">
        <v>2168</v>
      </c>
      <c r="S9" s="213">
        <v>1999</v>
      </c>
      <c r="T9" s="234">
        <v>187403</v>
      </c>
      <c r="U9" s="233">
        <v>1365</v>
      </c>
      <c r="V9" s="234">
        <v>1890</v>
      </c>
      <c r="W9" s="213">
        <v>1691</v>
      </c>
      <c r="X9" s="234">
        <v>181497</v>
      </c>
      <c r="Z9" s="213"/>
    </row>
    <row r="10" spans="2:26" ht="14.1" customHeight="1" x14ac:dyDescent="0.15">
      <c r="B10" s="233"/>
      <c r="C10" s="224">
        <v>20</v>
      </c>
      <c r="D10" s="213"/>
      <c r="E10" s="233">
        <v>840</v>
      </c>
      <c r="F10" s="234">
        <v>1769</v>
      </c>
      <c r="G10" s="213">
        <v>1252</v>
      </c>
      <c r="H10" s="234">
        <v>751701</v>
      </c>
      <c r="I10" s="233">
        <v>1313</v>
      </c>
      <c r="J10" s="234">
        <v>1943</v>
      </c>
      <c r="K10" s="213">
        <v>1652</v>
      </c>
      <c r="L10" s="234">
        <v>226807</v>
      </c>
      <c r="M10" s="233">
        <v>1470</v>
      </c>
      <c r="N10" s="234">
        <v>2100</v>
      </c>
      <c r="O10" s="213">
        <v>1788</v>
      </c>
      <c r="P10" s="234">
        <v>201923</v>
      </c>
      <c r="Q10" s="233">
        <v>1365</v>
      </c>
      <c r="R10" s="234">
        <v>2100</v>
      </c>
      <c r="S10" s="213">
        <v>1786</v>
      </c>
      <c r="T10" s="234">
        <v>208233</v>
      </c>
      <c r="U10" s="233">
        <v>1155</v>
      </c>
      <c r="V10" s="234">
        <v>1785</v>
      </c>
      <c r="W10" s="213">
        <v>1472</v>
      </c>
      <c r="X10" s="234">
        <v>200754</v>
      </c>
      <c r="Z10" s="213"/>
    </row>
    <row r="11" spans="2:26" ht="14.1" customHeight="1" x14ac:dyDescent="0.15">
      <c r="B11" s="233"/>
      <c r="C11" s="224">
        <v>21</v>
      </c>
      <c r="D11" s="213"/>
      <c r="E11" s="233">
        <v>735</v>
      </c>
      <c r="F11" s="234">
        <v>1680</v>
      </c>
      <c r="G11" s="213">
        <v>1134</v>
      </c>
      <c r="H11" s="234">
        <v>1161490</v>
      </c>
      <c r="I11" s="233">
        <v>1260</v>
      </c>
      <c r="J11" s="234">
        <v>1890</v>
      </c>
      <c r="K11" s="213">
        <v>1557</v>
      </c>
      <c r="L11" s="234">
        <v>294454</v>
      </c>
      <c r="M11" s="233">
        <v>1418</v>
      </c>
      <c r="N11" s="234">
        <v>2048</v>
      </c>
      <c r="O11" s="213">
        <v>1697</v>
      </c>
      <c r="P11" s="234">
        <v>269189</v>
      </c>
      <c r="Q11" s="233">
        <v>1365</v>
      </c>
      <c r="R11" s="234">
        <v>2048</v>
      </c>
      <c r="S11" s="213">
        <v>1649</v>
      </c>
      <c r="T11" s="234">
        <v>244431</v>
      </c>
      <c r="U11" s="233">
        <v>1050</v>
      </c>
      <c r="V11" s="234">
        <v>1680</v>
      </c>
      <c r="W11" s="213">
        <v>1426</v>
      </c>
      <c r="X11" s="234">
        <v>242694</v>
      </c>
      <c r="Z11" s="213"/>
    </row>
    <row r="12" spans="2:26" ht="14.1" customHeight="1" x14ac:dyDescent="0.15">
      <c r="B12" s="228"/>
      <c r="C12" s="231">
        <v>22</v>
      </c>
      <c r="D12" s="237"/>
      <c r="E12" s="236">
        <v>735</v>
      </c>
      <c r="F12" s="236">
        <v>1379</v>
      </c>
      <c r="G12" s="236">
        <v>1276</v>
      </c>
      <c r="H12" s="236">
        <v>1287402</v>
      </c>
      <c r="I12" s="236">
        <v>1260</v>
      </c>
      <c r="J12" s="236">
        <v>2100</v>
      </c>
      <c r="K12" s="236">
        <v>1610</v>
      </c>
      <c r="L12" s="236">
        <v>270866</v>
      </c>
      <c r="M12" s="236">
        <v>1365</v>
      </c>
      <c r="N12" s="236">
        <v>2310</v>
      </c>
      <c r="O12" s="236">
        <v>1722</v>
      </c>
      <c r="P12" s="236">
        <v>249827</v>
      </c>
      <c r="Q12" s="236">
        <v>1365</v>
      </c>
      <c r="R12" s="236">
        <v>2310</v>
      </c>
      <c r="S12" s="236">
        <v>1697</v>
      </c>
      <c r="T12" s="236">
        <v>197671</v>
      </c>
      <c r="U12" s="237">
        <v>1050</v>
      </c>
      <c r="V12" s="236">
        <v>1890</v>
      </c>
      <c r="W12" s="236">
        <v>1467</v>
      </c>
      <c r="X12" s="237">
        <v>246844</v>
      </c>
      <c r="Z12" s="213"/>
    </row>
    <row r="13" spans="2:26" ht="14.1" customHeight="1" x14ac:dyDescent="0.15">
      <c r="B13" s="200" t="s">
        <v>175</v>
      </c>
      <c r="C13" s="193">
        <v>8</v>
      </c>
      <c r="D13" s="203" t="s">
        <v>178</v>
      </c>
      <c r="E13" s="233">
        <v>1050</v>
      </c>
      <c r="F13" s="234">
        <v>1680</v>
      </c>
      <c r="G13" s="213">
        <v>1335</v>
      </c>
      <c r="H13" s="234">
        <v>125001</v>
      </c>
      <c r="I13" s="233">
        <v>1260</v>
      </c>
      <c r="J13" s="234">
        <v>1995</v>
      </c>
      <c r="K13" s="213">
        <v>1632</v>
      </c>
      <c r="L13" s="234">
        <v>22024</v>
      </c>
      <c r="M13" s="233">
        <v>1365</v>
      </c>
      <c r="N13" s="234">
        <v>2100</v>
      </c>
      <c r="O13" s="213">
        <v>1719</v>
      </c>
      <c r="P13" s="234">
        <v>22421</v>
      </c>
      <c r="Q13" s="233">
        <v>1365</v>
      </c>
      <c r="R13" s="234">
        <v>2100</v>
      </c>
      <c r="S13" s="213">
        <v>1738</v>
      </c>
      <c r="T13" s="234">
        <v>17729</v>
      </c>
      <c r="U13" s="233">
        <v>1155</v>
      </c>
      <c r="V13" s="234">
        <v>1785</v>
      </c>
      <c r="W13" s="213">
        <v>1469</v>
      </c>
      <c r="X13" s="234">
        <v>17306</v>
      </c>
      <c r="Z13" s="213"/>
    </row>
    <row r="14" spans="2:26" ht="14.1" customHeight="1" x14ac:dyDescent="0.15">
      <c r="B14" s="200"/>
      <c r="C14" s="193">
        <v>9</v>
      </c>
      <c r="D14" s="203"/>
      <c r="E14" s="233">
        <v>1050</v>
      </c>
      <c r="F14" s="234">
        <v>1680</v>
      </c>
      <c r="G14" s="213">
        <v>1325</v>
      </c>
      <c r="H14" s="234">
        <v>84319</v>
      </c>
      <c r="I14" s="233">
        <v>1365</v>
      </c>
      <c r="J14" s="234">
        <v>1944</v>
      </c>
      <c r="K14" s="213">
        <v>1646</v>
      </c>
      <c r="L14" s="234">
        <v>20525</v>
      </c>
      <c r="M14" s="233">
        <v>1470</v>
      </c>
      <c r="N14" s="234">
        <v>1995</v>
      </c>
      <c r="O14" s="213">
        <v>1784</v>
      </c>
      <c r="P14" s="234">
        <v>19906</v>
      </c>
      <c r="Q14" s="233">
        <v>1470</v>
      </c>
      <c r="R14" s="234">
        <v>2100</v>
      </c>
      <c r="S14" s="213">
        <v>1795</v>
      </c>
      <c r="T14" s="234">
        <v>14366</v>
      </c>
      <c r="U14" s="233">
        <v>1155</v>
      </c>
      <c r="V14" s="234">
        <v>1785</v>
      </c>
      <c r="W14" s="213">
        <v>1482</v>
      </c>
      <c r="X14" s="234">
        <v>18447</v>
      </c>
      <c r="Z14" s="213"/>
    </row>
    <row r="15" spans="2:26" ht="14.1" customHeight="1" x14ac:dyDescent="0.15">
      <c r="B15" s="200"/>
      <c r="C15" s="193">
        <v>10</v>
      </c>
      <c r="D15" s="203"/>
      <c r="E15" s="234">
        <v>1050</v>
      </c>
      <c r="F15" s="234">
        <v>1470</v>
      </c>
      <c r="G15" s="235">
        <v>1294.2249627943625</v>
      </c>
      <c r="H15" s="234">
        <v>77727.7</v>
      </c>
      <c r="I15" s="234">
        <v>1260</v>
      </c>
      <c r="J15" s="234">
        <v>1890</v>
      </c>
      <c r="K15" s="234">
        <v>1645.2068648542927</v>
      </c>
      <c r="L15" s="234">
        <v>18697</v>
      </c>
      <c r="M15" s="234">
        <v>1365</v>
      </c>
      <c r="N15" s="213">
        <v>1995</v>
      </c>
      <c r="O15" s="235">
        <v>1739.4963965980307</v>
      </c>
      <c r="P15" s="234">
        <v>17175.2</v>
      </c>
      <c r="Q15" s="234">
        <v>1365</v>
      </c>
      <c r="R15" s="234">
        <v>1995</v>
      </c>
      <c r="S15" s="234">
        <v>1730.9842678790503</v>
      </c>
      <c r="T15" s="234">
        <v>12678.599999999999</v>
      </c>
      <c r="U15" s="234">
        <v>1155</v>
      </c>
      <c r="V15" s="234">
        <v>1680</v>
      </c>
      <c r="W15" s="234">
        <v>1445.5491708237832</v>
      </c>
      <c r="X15" s="234">
        <v>17609.599999999999</v>
      </c>
      <c r="Z15" s="213"/>
    </row>
    <row r="16" spans="2:26" ht="14.1" customHeight="1" x14ac:dyDescent="0.15">
      <c r="B16" s="200"/>
      <c r="C16" s="193">
        <v>11</v>
      </c>
      <c r="D16" s="203"/>
      <c r="E16" s="234">
        <v>945</v>
      </c>
      <c r="F16" s="234">
        <v>1470</v>
      </c>
      <c r="G16" s="234">
        <v>1164.6705786614109</v>
      </c>
      <c r="H16" s="234">
        <v>112008.09999999999</v>
      </c>
      <c r="I16" s="234">
        <v>1260</v>
      </c>
      <c r="J16" s="234">
        <v>1890</v>
      </c>
      <c r="K16" s="234">
        <v>1665.9297041682989</v>
      </c>
      <c r="L16" s="234">
        <v>28311.599999999999</v>
      </c>
      <c r="M16" s="234">
        <v>1365</v>
      </c>
      <c r="N16" s="234">
        <v>1995</v>
      </c>
      <c r="O16" s="234">
        <v>1747.8304211950185</v>
      </c>
      <c r="P16" s="234">
        <v>23564.3</v>
      </c>
      <c r="Q16" s="234">
        <v>1365</v>
      </c>
      <c r="R16" s="234">
        <v>2047.5</v>
      </c>
      <c r="S16" s="234">
        <v>1758.2071715817697</v>
      </c>
      <c r="T16" s="234">
        <v>18393</v>
      </c>
      <c r="U16" s="234">
        <v>1155</v>
      </c>
      <c r="V16" s="234">
        <v>1785</v>
      </c>
      <c r="W16" s="234">
        <v>1522.4002922855138</v>
      </c>
      <c r="X16" s="235">
        <v>24325.300000000003</v>
      </c>
      <c r="Z16" s="213"/>
    </row>
    <row r="17" spans="2:26" ht="14.1" customHeight="1" x14ac:dyDescent="0.15">
      <c r="B17" s="200"/>
      <c r="C17" s="193">
        <v>12</v>
      </c>
      <c r="D17" s="203"/>
      <c r="E17" s="234">
        <v>1050</v>
      </c>
      <c r="F17" s="234">
        <v>1378.65</v>
      </c>
      <c r="G17" s="234">
        <v>1226.8963906331544</v>
      </c>
      <c r="H17" s="234">
        <v>100186</v>
      </c>
      <c r="I17" s="234">
        <v>1365</v>
      </c>
      <c r="J17" s="234">
        <v>1995</v>
      </c>
      <c r="K17" s="234">
        <v>1720.7172607494349</v>
      </c>
      <c r="L17" s="234">
        <v>21089</v>
      </c>
      <c r="M17" s="234">
        <v>1470</v>
      </c>
      <c r="N17" s="234">
        <v>2100</v>
      </c>
      <c r="O17" s="234">
        <v>1809.3142560682732</v>
      </c>
      <c r="P17" s="234">
        <v>16899</v>
      </c>
      <c r="Q17" s="234">
        <v>1470</v>
      </c>
      <c r="R17" s="234">
        <v>2100</v>
      </c>
      <c r="S17" s="234">
        <v>1832.6356899730536</v>
      </c>
      <c r="T17" s="234">
        <v>16022</v>
      </c>
      <c r="U17" s="234">
        <v>1260</v>
      </c>
      <c r="V17" s="234">
        <v>1890</v>
      </c>
      <c r="W17" s="234">
        <v>1579.3591045377814</v>
      </c>
      <c r="X17" s="235">
        <v>17912</v>
      </c>
      <c r="Z17" s="213"/>
    </row>
    <row r="18" spans="2:26" ht="14.1" customHeight="1" x14ac:dyDescent="0.15">
      <c r="B18" s="200" t="s">
        <v>177</v>
      </c>
      <c r="C18" s="193">
        <v>1</v>
      </c>
      <c r="D18" s="203" t="s">
        <v>178</v>
      </c>
      <c r="E18" s="234">
        <v>1050</v>
      </c>
      <c r="F18" s="234">
        <v>1470</v>
      </c>
      <c r="G18" s="234">
        <v>1247.1994551190139</v>
      </c>
      <c r="H18" s="234">
        <v>92182.2</v>
      </c>
      <c r="I18" s="234">
        <v>1365</v>
      </c>
      <c r="J18" s="234">
        <v>1995</v>
      </c>
      <c r="K18" s="234">
        <v>1732.3424686248452</v>
      </c>
      <c r="L18" s="234">
        <v>23600.2</v>
      </c>
      <c r="M18" s="234">
        <v>1470</v>
      </c>
      <c r="N18" s="234">
        <v>2100</v>
      </c>
      <c r="O18" s="234">
        <v>1817.7759202663865</v>
      </c>
      <c r="P18" s="234">
        <v>15271</v>
      </c>
      <c r="Q18" s="234">
        <v>1470</v>
      </c>
      <c r="R18" s="234">
        <v>2100</v>
      </c>
      <c r="S18" s="234">
        <v>1827.3994188645504</v>
      </c>
      <c r="T18" s="234">
        <v>12495.7</v>
      </c>
      <c r="U18" s="234">
        <v>1260</v>
      </c>
      <c r="V18" s="234">
        <v>1890</v>
      </c>
      <c r="W18" s="234">
        <v>1608.3152429250504</v>
      </c>
      <c r="X18" s="235">
        <v>31280.7</v>
      </c>
      <c r="Z18" s="213"/>
    </row>
    <row r="19" spans="2:26" ht="14.1" customHeight="1" x14ac:dyDescent="0.15">
      <c r="B19" s="200"/>
      <c r="C19" s="193">
        <v>2</v>
      </c>
      <c r="D19" s="203"/>
      <c r="E19" s="234">
        <v>1050</v>
      </c>
      <c r="F19" s="234">
        <v>1472.73</v>
      </c>
      <c r="G19" s="234">
        <v>1235.6218736262467</v>
      </c>
      <c r="H19" s="234">
        <v>82239.399999999994</v>
      </c>
      <c r="I19" s="234">
        <v>1312.5</v>
      </c>
      <c r="J19" s="234">
        <v>1995</v>
      </c>
      <c r="K19" s="234">
        <v>1689.270671224363</v>
      </c>
      <c r="L19" s="234">
        <v>14699.6</v>
      </c>
      <c r="M19" s="234">
        <v>1365</v>
      </c>
      <c r="N19" s="234">
        <v>2073.645</v>
      </c>
      <c r="O19" s="234">
        <v>1775.6318037663482</v>
      </c>
      <c r="P19" s="234">
        <v>14302.900000000001</v>
      </c>
      <c r="Q19" s="234">
        <v>1365</v>
      </c>
      <c r="R19" s="234">
        <v>2100</v>
      </c>
      <c r="S19" s="234">
        <v>1780.5523069742633</v>
      </c>
      <c r="T19" s="234">
        <v>9894.1</v>
      </c>
      <c r="U19" s="234">
        <v>1260</v>
      </c>
      <c r="V19" s="234">
        <v>1893.15</v>
      </c>
      <c r="W19" s="234">
        <v>1573.0662480229992</v>
      </c>
      <c r="X19" s="235">
        <v>16110.099999999999</v>
      </c>
    </row>
    <row r="20" spans="2:26" ht="14.1" customHeight="1" x14ac:dyDescent="0.15">
      <c r="B20" s="200"/>
      <c r="C20" s="193">
        <v>3</v>
      </c>
      <c r="D20" s="203"/>
      <c r="E20" s="234">
        <v>1155</v>
      </c>
      <c r="F20" s="234">
        <v>1636.53</v>
      </c>
      <c r="G20" s="234">
        <v>1328.517090931723</v>
      </c>
      <c r="H20" s="234">
        <v>78661</v>
      </c>
      <c r="I20" s="234">
        <v>1417.5</v>
      </c>
      <c r="J20" s="234">
        <v>1890</v>
      </c>
      <c r="K20" s="234">
        <v>1699.0225261317698</v>
      </c>
      <c r="L20" s="234">
        <v>14059.8</v>
      </c>
      <c r="M20" s="234">
        <v>1522.5</v>
      </c>
      <c r="N20" s="234">
        <v>2100</v>
      </c>
      <c r="O20" s="234">
        <v>1814.2171286249757</v>
      </c>
      <c r="P20" s="234">
        <v>11658.4</v>
      </c>
      <c r="Q20" s="234">
        <v>1533</v>
      </c>
      <c r="R20" s="234">
        <v>2050.02</v>
      </c>
      <c r="S20" s="234">
        <v>1808.7802810447542</v>
      </c>
      <c r="T20" s="234">
        <v>9163.6</v>
      </c>
      <c r="U20" s="234">
        <v>1317.6450000000002</v>
      </c>
      <c r="V20" s="234">
        <v>1890</v>
      </c>
      <c r="W20" s="234">
        <v>1632.8701099480797</v>
      </c>
      <c r="X20" s="235">
        <v>12936.099999999999</v>
      </c>
    </row>
    <row r="21" spans="2:26" ht="14.1" customHeight="1" x14ac:dyDescent="0.15">
      <c r="B21" s="200"/>
      <c r="C21" s="193">
        <v>4</v>
      </c>
      <c r="D21" s="203"/>
      <c r="E21" s="234">
        <v>1050</v>
      </c>
      <c r="F21" s="234">
        <v>1575</v>
      </c>
      <c r="G21" s="234">
        <v>1316.0348463468169</v>
      </c>
      <c r="H21" s="234">
        <v>70662.2</v>
      </c>
      <c r="I21" s="234">
        <v>1344</v>
      </c>
      <c r="J21" s="234">
        <v>1942.5</v>
      </c>
      <c r="K21" s="234">
        <v>1688.1407575439871</v>
      </c>
      <c r="L21" s="234">
        <v>15058.1</v>
      </c>
      <c r="M21" s="234">
        <v>1386</v>
      </c>
      <c r="N21" s="234">
        <v>2047.5</v>
      </c>
      <c r="O21" s="234">
        <v>1755.2471259300085</v>
      </c>
      <c r="P21" s="234">
        <v>13579</v>
      </c>
      <c r="Q21" s="234">
        <v>1365</v>
      </c>
      <c r="R21" s="234">
        <v>2047.5</v>
      </c>
      <c r="S21" s="234">
        <v>1758.9042628181342</v>
      </c>
      <c r="T21" s="234">
        <v>10300.300000000001</v>
      </c>
      <c r="U21" s="234">
        <v>1260</v>
      </c>
      <c r="V21" s="234">
        <v>1837.5</v>
      </c>
      <c r="W21" s="234">
        <v>1558.8116047033836</v>
      </c>
      <c r="X21" s="235">
        <v>13804.2</v>
      </c>
    </row>
    <row r="22" spans="2:26" ht="14.1" customHeight="1" x14ac:dyDescent="0.15">
      <c r="B22" s="200"/>
      <c r="C22" s="193">
        <v>5</v>
      </c>
      <c r="D22" s="203"/>
      <c r="E22" s="234">
        <v>1155</v>
      </c>
      <c r="F22" s="234">
        <v>1639.575</v>
      </c>
      <c r="G22" s="234">
        <v>1367.7706310679614</v>
      </c>
      <c r="H22" s="234">
        <v>64587.600000000006</v>
      </c>
      <c r="I22" s="234">
        <v>1575</v>
      </c>
      <c r="J22" s="234">
        <v>1995</v>
      </c>
      <c r="K22" s="234">
        <v>1751.5895550409921</v>
      </c>
      <c r="L22" s="234">
        <v>15814.300000000001</v>
      </c>
      <c r="M22" s="234">
        <v>1680</v>
      </c>
      <c r="N22" s="234">
        <v>2100</v>
      </c>
      <c r="O22" s="234">
        <v>1846.9683154256318</v>
      </c>
      <c r="P22" s="234">
        <v>14056.1</v>
      </c>
      <c r="Q22" s="234">
        <v>1680</v>
      </c>
      <c r="R22" s="234">
        <v>2103.15</v>
      </c>
      <c r="S22" s="234">
        <v>1844.2250154416308</v>
      </c>
      <c r="T22" s="234">
        <v>10418.6</v>
      </c>
      <c r="U22" s="234">
        <v>1365</v>
      </c>
      <c r="V22" s="234">
        <v>1785</v>
      </c>
      <c r="W22" s="234">
        <v>1596.5261218333276</v>
      </c>
      <c r="X22" s="235">
        <v>13441.5</v>
      </c>
    </row>
    <row r="23" spans="2:26" ht="14.1" customHeight="1" x14ac:dyDescent="0.15">
      <c r="B23" s="200"/>
      <c r="C23" s="193">
        <v>6</v>
      </c>
      <c r="D23" s="203"/>
      <c r="E23" s="234">
        <v>1155</v>
      </c>
      <c r="F23" s="234">
        <v>1667.085</v>
      </c>
      <c r="G23" s="234">
        <v>1365.3104931759744</v>
      </c>
      <c r="H23" s="234">
        <v>51547.600000000006</v>
      </c>
      <c r="I23" s="234">
        <v>1470</v>
      </c>
      <c r="J23" s="234">
        <v>1995</v>
      </c>
      <c r="K23" s="234">
        <v>1713.2039490971881</v>
      </c>
      <c r="L23" s="234">
        <v>12232.3</v>
      </c>
      <c r="M23" s="234">
        <v>1522.5</v>
      </c>
      <c r="N23" s="234">
        <v>2103.15</v>
      </c>
      <c r="O23" s="234">
        <v>1780.4890873644836</v>
      </c>
      <c r="P23" s="234">
        <v>10349.200000000001</v>
      </c>
      <c r="Q23" s="234">
        <v>1522.5</v>
      </c>
      <c r="R23" s="234">
        <v>2103.15</v>
      </c>
      <c r="S23" s="234">
        <v>1776.7923256798813</v>
      </c>
      <c r="T23" s="234">
        <v>10069</v>
      </c>
      <c r="U23" s="234">
        <v>1417.5</v>
      </c>
      <c r="V23" s="234">
        <v>1785</v>
      </c>
      <c r="W23" s="234">
        <v>1583.6659351377716</v>
      </c>
      <c r="X23" s="234">
        <v>10613.8</v>
      </c>
    </row>
    <row r="24" spans="2:26" ht="14.1" customHeight="1" x14ac:dyDescent="0.15">
      <c r="B24" s="200"/>
      <c r="C24" s="193">
        <v>7</v>
      </c>
      <c r="D24" s="203"/>
      <c r="E24" s="234">
        <v>1155</v>
      </c>
      <c r="F24" s="234">
        <v>1552.425</v>
      </c>
      <c r="G24" s="234">
        <v>1322.1329391053132</v>
      </c>
      <c r="H24" s="234">
        <v>53982.3</v>
      </c>
      <c r="I24" s="234">
        <v>1470</v>
      </c>
      <c r="J24" s="234">
        <v>1942.5</v>
      </c>
      <c r="K24" s="234">
        <v>1682.2504262691821</v>
      </c>
      <c r="L24" s="234">
        <v>10723.4</v>
      </c>
      <c r="M24" s="234">
        <v>1522.5</v>
      </c>
      <c r="N24" s="234">
        <v>1995</v>
      </c>
      <c r="O24" s="234">
        <v>1736.5413054710377</v>
      </c>
      <c r="P24" s="234">
        <v>11283.3</v>
      </c>
      <c r="Q24" s="234">
        <v>1517.9850000000001</v>
      </c>
      <c r="R24" s="234">
        <v>1995</v>
      </c>
      <c r="S24" s="234">
        <v>1751.0112201963539</v>
      </c>
      <c r="T24" s="234">
        <v>9005</v>
      </c>
      <c r="U24" s="234">
        <v>1417.5</v>
      </c>
      <c r="V24" s="234">
        <v>1785</v>
      </c>
      <c r="W24" s="234">
        <v>1577.8248131948242</v>
      </c>
      <c r="X24" s="235">
        <v>9804.7000000000007</v>
      </c>
    </row>
    <row r="25" spans="2:26" ht="14.1" customHeight="1" x14ac:dyDescent="0.15">
      <c r="B25" s="194"/>
      <c r="C25" s="198">
        <v>8</v>
      </c>
      <c r="D25" s="206"/>
      <c r="E25" s="236">
        <v>1155</v>
      </c>
      <c r="F25" s="236">
        <v>1487.9549999999999</v>
      </c>
      <c r="G25" s="236">
        <v>1353.2672859789564</v>
      </c>
      <c r="H25" s="236">
        <v>60127.600000000006</v>
      </c>
      <c r="I25" s="236">
        <v>1575</v>
      </c>
      <c r="J25" s="236">
        <v>1875.3000000000002</v>
      </c>
      <c r="K25" s="236">
        <v>1684.4976518347526</v>
      </c>
      <c r="L25" s="236">
        <v>10348.1</v>
      </c>
      <c r="M25" s="236">
        <v>1470</v>
      </c>
      <c r="N25" s="236">
        <v>1890</v>
      </c>
      <c r="O25" s="236">
        <v>1683.3749659987307</v>
      </c>
      <c r="P25" s="236">
        <v>9669.4</v>
      </c>
      <c r="Q25" s="236">
        <v>1480.5</v>
      </c>
      <c r="R25" s="236">
        <v>1890</v>
      </c>
      <c r="S25" s="236">
        <v>1723.7013506063947</v>
      </c>
      <c r="T25" s="236">
        <v>8162</v>
      </c>
      <c r="U25" s="236">
        <v>1375.5</v>
      </c>
      <c r="V25" s="236">
        <v>1735.65</v>
      </c>
      <c r="W25" s="236">
        <v>1549.773170965118</v>
      </c>
      <c r="X25" s="237">
        <v>6052.1</v>
      </c>
    </row>
    <row r="26" spans="2:26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6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6" x14ac:dyDescent="0.15">
      <c r="B28" s="219" t="s">
        <v>142</v>
      </c>
      <c r="C28" s="241"/>
      <c r="D28" s="242"/>
      <c r="E28" s="233"/>
      <c r="F28" s="234"/>
      <c r="G28" s="213"/>
      <c r="H28" s="234"/>
      <c r="I28" s="233"/>
      <c r="J28" s="234"/>
      <c r="K28" s="213"/>
      <c r="L28" s="234"/>
      <c r="M28" s="233"/>
      <c r="N28" s="234"/>
      <c r="O28" s="213"/>
      <c r="P28" s="234"/>
      <c r="Q28" s="233"/>
      <c r="R28" s="234"/>
      <c r="S28" s="213"/>
      <c r="T28" s="234"/>
      <c r="U28" s="233"/>
      <c r="V28" s="234"/>
      <c r="W28" s="213"/>
      <c r="X28" s="234"/>
    </row>
    <row r="29" spans="2:26" x14ac:dyDescent="0.15">
      <c r="B29" s="243">
        <v>40756</v>
      </c>
      <c r="C29" s="244"/>
      <c r="D29" s="245">
        <v>40760</v>
      </c>
      <c r="E29" s="246">
        <v>1155</v>
      </c>
      <c r="F29" s="246">
        <v>1470</v>
      </c>
      <c r="G29" s="246">
        <v>1297.6918112798267</v>
      </c>
      <c r="H29" s="234">
        <v>12317.2</v>
      </c>
      <c r="I29" s="246">
        <v>1575</v>
      </c>
      <c r="J29" s="246">
        <v>1837.5</v>
      </c>
      <c r="K29" s="246">
        <v>1685.8626427406198</v>
      </c>
      <c r="L29" s="234">
        <v>2240.4</v>
      </c>
      <c r="M29" s="246">
        <v>1543.5</v>
      </c>
      <c r="N29" s="246">
        <v>1890</v>
      </c>
      <c r="O29" s="246">
        <v>1697.9433897134966</v>
      </c>
      <c r="P29" s="234">
        <v>1962.8</v>
      </c>
      <c r="Q29" s="246">
        <v>1522.5</v>
      </c>
      <c r="R29" s="246">
        <v>1890</v>
      </c>
      <c r="S29" s="246">
        <v>1713.9882434301519</v>
      </c>
      <c r="T29" s="234">
        <v>1948.3</v>
      </c>
      <c r="U29" s="246">
        <v>1417.5</v>
      </c>
      <c r="V29" s="246">
        <v>1735.65</v>
      </c>
      <c r="W29" s="246">
        <v>1539.59294968364</v>
      </c>
      <c r="X29" s="234">
        <v>1131</v>
      </c>
    </row>
    <row r="30" spans="2:26" x14ac:dyDescent="0.15">
      <c r="B30" s="243" t="s">
        <v>143</v>
      </c>
      <c r="C30" s="244"/>
      <c r="D30" s="245"/>
      <c r="E30" s="233"/>
      <c r="F30" s="234"/>
      <c r="G30" s="213"/>
      <c r="H30" s="234"/>
      <c r="I30" s="233"/>
      <c r="J30" s="234"/>
      <c r="K30" s="213"/>
      <c r="L30" s="234"/>
      <c r="M30" s="233"/>
      <c r="N30" s="234"/>
      <c r="O30" s="213"/>
      <c r="P30" s="234"/>
      <c r="Q30" s="233"/>
      <c r="R30" s="234"/>
      <c r="S30" s="213"/>
      <c r="T30" s="234"/>
      <c r="U30" s="233"/>
      <c r="V30" s="234"/>
      <c r="W30" s="213"/>
      <c r="X30" s="234"/>
    </row>
    <row r="31" spans="2:26" x14ac:dyDescent="0.15">
      <c r="B31" s="243">
        <v>40763</v>
      </c>
      <c r="C31" s="244"/>
      <c r="D31" s="245">
        <v>40767</v>
      </c>
      <c r="E31" s="247">
        <v>1207.5</v>
      </c>
      <c r="F31" s="248">
        <v>1417.5</v>
      </c>
      <c r="G31" s="241">
        <v>1312.8906697195191</v>
      </c>
      <c r="H31" s="248">
        <v>12196.5</v>
      </c>
      <c r="I31" s="247">
        <v>1575</v>
      </c>
      <c r="J31" s="248">
        <v>1875.3000000000002</v>
      </c>
      <c r="K31" s="241">
        <v>1677.5923655063295</v>
      </c>
      <c r="L31" s="248">
        <v>1462.5</v>
      </c>
      <c r="M31" s="247">
        <v>1470</v>
      </c>
      <c r="N31" s="248">
        <v>1890</v>
      </c>
      <c r="O31" s="241">
        <v>1663.3522471474037</v>
      </c>
      <c r="P31" s="248">
        <v>2123.1</v>
      </c>
      <c r="Q31" s="247">
        <v>1522.5</v>
      </c>
      <c r="R31" s="248">
        <v>1890</v>
      </c>
      <c r="S31" s="241">
        <v>1734.8375224416513</v>
      </c>
      <c r="T31" s="248">
        <v>1819.2</v>
      </c>
      <c r="U31" s="247">
        <v>1375.5</v>
      </c>
      <c r="V31" s="248">
        <v>1700.0550000000001</v>
      </c>
      <c r="W31" s="241">
        <v>1560.513914413232</v>
      </c>
      <c r="X31" s="248">
        <v>867.6</v>
      </c>
    </row>
    <row r="32" spans="2:26" x14ac:dyDescent="0.15">
      <c r="B32" s="243" t="s">
        <v>144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</row>
    <row r="33" spans="2:24" x14ac:dyDescent="0.15">
      <c r="B33" s="243">
        <v>40770</v>
      </c>
      <c r="C33" s="244"/>
      <c r="D33" s="245">
        <v>40781</v>
      </c>
      <c r="E33" s="233">
        <v>1260</v>
      </c>
      <c r="F33" s="234">
        <v>1470</v>
      </c>
      <c r="G33" s="213">
        <v>1364.2041489517667</v>
      </c>
      <c r="H33" s="234">
        <v>23386</v>
      </c>
      <c r="I33" s="233">
        <v>1575</v>
      </c>
      <c r="J33" s="234">
        <v>1837.5</v>
      </c>
      <c r="K33" s="213">
        <v>1694.3928003055569</v>
      </c>
      <c r="L33" s="234">
        <v>4479.3999999999996</v>
      </c>
      <c r="M33" s="233">
        <v>1470</v>
      </c>
      <c r="N33" s="234">
        <v>1849.9950000000001</v>
      </c>
      <c r="O33" s="213">
        <v>1683.2343554116173</v>
      </c>
      <c r="P33" s="234">
        <v>3710.5</v>
      </c>
      <c r="Q33" s="233">
        <v>1480.5</v>
      </c>
      <c r="R33" s="234">
        <v>1847.79</v>
      </c>
      <c r="S33" s="213">
        <v>1718.5071481088146</v>
      </c>
      <c r="T33" s="234">
        <v>3239.8</v>
      </c>
      <c r="U33" s="233">
        <v>1375.5</v>
      </c>
      <c r="V33" s="234">
        <v>1680</v>
      </c>
      <c r="W33" s="213">
        <v>1530.6509140008311</v>
      </c>
      <c r="X33" s="234">
        <v>2794</v>
      </c>
    </row>
    <row r="34" spans="2:24" x14ac:dyDescent="0.15">
      <c r="B34" s="243" t="s">
        <v>145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</row>
    <row r="35" spans="2:24" ht="12" customHeight="1" x14ac:dyDescent="0.15">
      <c r="B35" s="243">
        <v>40784</v>
      </c>
      <c r="C35" s="244"/>
      <c r="D35" s="245">
        <v>40788</v>
      </c>
      <c r="E35" s="233">
        <v>1260</v>
      </c>
      <c r="F35" s="234">
        <v>1487.9549999999999</v>
      </c>
      <c r="G35" s="213">
        <v>1380.2494949494949</v>
      </c>
      <c r="H35" s="234">
        <v>12227.9</v>
      </c>
      <c r="I35" s="233">
        <v>1575</v>
      </c>
      <c r="J35" s="234">
        <v>1795.5</v>
      </c>
      <c r="K35" s="213">
        <v>1662.2664872139974</v>
      </c>
      <c r="L35" s="234">
        <v>2165.8000000000002</v>
      </c>
      <c r="M35" s="233">
        <v>1575</v>
      </c>
      <c r="N35" s="234">
        <v>1890</v>
      </c>
      <c r="O35" s="213">
        <v>1722.8188640376693</v>
      </c>
      <c r="P35" s="234">
        <v>1873</v>
      </c>
      <c r="Q35" s="233">
        <v>1575</v>
      </c>
      <c r="R35" s="234">
        <v>1890</v>
      </c>
      <c r="S35" s="213">
        <v>1737.6368029739781</v>
      </c>
      <c r="T35" s="234">
        <v>1154.7</v>
      </c>
      <c r="U35" s="233">
        <v>1470</v>
      </c>
      <c r="V35" s="234">
        <v>1680</v>
      </c>
      <c r="W35" s="213">
        <v>1559.2552752037511</v>
      </c>
      <c r="X35" s="234">
        <v>1259.5</v>
      </c>
    </row>
    <row r="36" spans="2:24" ht="12" customHeight="1" x14ac:dyDescent="0.15">
      <c r="B36" s="243" t="s">
        <v>146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  <c r="M36" s="233"/>
      <c r="N36" s="234"/>
      <c r="O36" s="213"/>
      <c r="P36" s="234"/>
      <c r="Q36" s="233"/>
      <c r="R36" s="234"/>
      <c r="S36" s="213"/>
      <c r="T36" s="234"/>
      <c r="U36" s="233"/>
      <c r="V36" s="234"/>
      <c r="W36" s="213"/>
      <c r="X36" s="234"/>
    </row>
    <row r="37" spans="2:24" ht="12" customHeight="1" x14ac:dyDescent="0.15">
      <c r="B37" s="250"/>
      <c r="C37" s="251"/>
      <c r="D37" s="252"/>
      <c r="E37" s="228"/>
      <c r="F37" s="236"/>
      <c r="G37" s="215"/>
      <c r="H37" s="236"/>
      <c r="I37" s="228"/>
      <c r="J37" s="236"/>
      <c r="K37" s="215"/>
      <c r="L37" s="236"/>
      <c r="M37" s="228"/>
      <c r="N37" s="236"/>
      <c r="O37" s="215"/>
      <c r="P37" s="236"/>
      <c r="Q37" s="228"/>
      <c r="R37" s="236"/>
      <c r="S37" s="215"/>
      <c r="T37" s="236"/>
      <c r="U37" s="228"/>
      <c r="V37" s="236"/>
      <c r="W37" s="215"/>
      <c r="X37" s="236"/>
    </row>
    <row r="38" spans="2:24" ht="6" customHeight="1" x14ac:dyDescent="0.15">
      <c r="B38" s="220"/>
      <c r="C38" s="241"/>
      <c r="D38" s="241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</row>
    <row r="39" spans="2:24" ht="12.75" customHeight="1" x14ac:dyDescent="0.15">
      <c r="B39" s="214"/>
    </row>
    <row r="40" spans="2:24" ht="12.75" customHeight="1" x14ac:dyDescent="0.15">
      <c r="B40" s="253"/>
    </row>
    <row r="41" spans="2:24" x14ac:dyDescent="0.15">
      <c r="B41" s="253"/>
    </row>
    <row r="42" spans="2:24" x14ac:dyDescent="0.15">
      <c r="B42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212" customWidth="1"/>
    <col min="2" max="2" width="6.125" style="212" customWidth="1"/>
    <col min="3" max="3" width="3.125" style="212" customWidth="1"/>
    <col min="4" max="4" width="5.625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6384" width="7.5" style="212"/>
  </cols>
  <sheetData>
    <row r="2" spans="2:24" x14ac:dyDescent="0.15">
      <c r="N2" s="213"/>
    </row>
    <row r="3" spans="2:24" x14ac:dyDescent="0.15">
      <c r="B3" s="182" t="s">
        <v>184</v>
      </c>
      <c r="N3" s="213"/>
    </row>
    <row r="4" spans="2:24" x14ac:dyDescent="0.15">
      <c r="L4" s="214" t="s">
        <v>103</v>
      </c>
      <c r="N4" s="213"/>
    </row>
    <row r="5" spans="2:24" ht="6" customHeight="1" x14ac:dyDescent="0.15">
      <c r="B5" s="215"/>
      <c r="C5" s="215"/>
      <c r="D5" s="215"/>
      <c r="E5" s="215"/>
      <c r="F5" s="215"/>
      <c r="G5" s="215"/>
      <c r="H5" s="215"/>
      <c r="N5" s="213"/>
    </row>
    <row r="6" spans="2:24" x14ac:dyDescent="0.15">
      <c r="B6" s="216"/>
      <c r="C6" s="217" t="s">
        <v>104</v>
      </c>
      <c r="D6" s="218"/>
      <c r="E6" s="257" t="s">
        <v>162</v>
      </c>
      <c r="F6" s="258"/>
      <c r="G6" s="258"/>
      <c r="H6" s="259"/>
      <c r="I6" s="238" t="s">
        <v>164</v>
      </c>
      <c r="J6" s="239"/>
      <c r="K6" s="239"/>
      <c r="L6" s="240"/>
      <c r="N6" s="213"/>
    </row>
    <row r="7" spans="2:24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N7" s="213"/>
    </row>
    <row r="8" spans="2:24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N8" s="213"/>
    </row>
    <row r="9" spans="2:24" ht="14.1" customHeight="1" x14ac:dyDescent="0.15">
      <c r="B9" s="216" t="s">
        <v>70</v>
      </c>
      <c r="C9" s="224">
        <v>19</v>
      </c>
      <c r="D9" s="271" t="s">
        <v>71</v>
      </c>
      <c r="E9" s="233">
        <v>840</v>
      </c>
      <c r="F9" s="234">
        <v>1260</v>
      </c>
      <c r="G9" s="213">
        <v>1036</v>
      </c>
      <c r="H9" s="234">
        <v>128648</v>
      </c>
      <c r="I9" s="233">
        <v>1995</v>
      </c>
      <c r="J9" s="234">
        <v>2683</v>
      </c>
      <c r="K9" s="213">
        <v>2453</v>
      </c>
      <c r="L9" s="234">
        <v>2237604</v>
      </c>
      <c r="M9" s="23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</row>
    <row r="10" spans="2:24" ht="14.1" customHeight="1" x14ac:dyDescent="0.15">
      <c r="B10" s="233"/>
      <c r="C10" s="224">
        <v>20</v>
      </c>
      <c r="D10" s="213"/>
      <c r="E10" s="233">
        <v>798</v>
      </c>
      <c r="F10" s="234">
        <v>1418</v>
      </c>
      <c r="G10" s="213">
        <v>989</v>
      </c>
      <c r="H10" s="234">
        <v>214294</v>
      </c>
      <c r="I10" s="233">
        <v>1680</v>
      </c>
      <c r="J10" s="234">
        <v>2678</v>
      </c>
      <c r="K10" s="213">
        <v>2201</v>
      </c>
      <c r="L10" s="234">
        <v>2264851</v>
      </c>
      <c r="M10" s="23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</row>
    <row r="11" spans="2:24" ht="14.1" customHeight="1" x14ac:dyDescent="0.15">
      <c r="B11" s="233"/>
      <c r="C11" s="224">
        <v>21</v>
      </c>
      <c r="D11" s="235"/>
      <c r="E11" s="213">
        <v>735</v>
      </c>
      <c r="F11" s="234">
        <v>1470</v>
      </c>
      <c r="G11" s="213">
        <v>961</v>
      </c>
      <c r="H11" s="234">
        <v>265383</v>
      </c>
      <c r="I11" s="233">
        <v>1575</v>
      </c>
      <c r="J11" s="234">
        <v>2520</v>
      </c>
      <c r="K11" s="213">
        <v>2033</v>
      </c>
      <c r="L11" s="234">
        <v>2868789</v>
      </c>
      <c r="M11" s="23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</row>
    <row r="12" spans="2:24" ht="14.1" customHeight="1" x14ac:dyDescent="0.15">
      <c r="B12" s="228"/>
      <c r="C12" s="231">
        <v>22</v>
      </c>
      <c r="D12" s="237"/>
      <c r="E12" s="236">
        <v>735</v>
      </c>
      <c r="F12" s="236">
        <v>1365</v>
      </c>
      <c r="G12" s="236">
        <v>950</v>
      </c>
      <c r="H12" s="236">
        <v>232425</v>
      </c>
      <c r="I12" s="236">
        <v>1470</v>
      </c>
      <c r="J12" s="236">
        <v>2468</v>
      </c>
      <c r="K12" s="236">
        <v>1940</v>
      </c>
      <c r="L12" s="237">
        <v>2583495</v>
      </c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</row>
    <row r="13" spans="2:24" ht="14.1" customHeight="1" x14ac:dyDescent="0.15">
      <c r="B13" s="200" t="s">
        <v>175</v>
      </c>
      <c r="C13" s="193">
        <v>8</v>
      </c>
      <c r="D13" s="203" t="s">
        <v>178</v>
      </c>
      <c r="E13" s="233">
        <v>788</v>
      </c>
      <c r="F13" s="234">
        <v>1260</v>
      </c>
      <c r="G13" s="213">
        <v>914</v>
      </c>
      <c r="H13" s="234">
        <v>14702</v>
      </c>
      <c r="I13" s="233">
        <v>1576</v>
      </c>
      <c r="J13" s="234">
        <v>2100</v>
      </c>
      <c r="K13" s="213">
        <v>1854</v>
      </c>
      <c r="L13" s="234">
        <v>232006</v>
      </c>
      <c r="N13" s="213"/>
    </row>
    <row r="14" spans="2:24" ht="14.1" customHeight="1" x14ac:dyDescent="0.15">
      <c r="B14" s="200"/>
      <c r="C14" s="193">
        <v>9</v>
      </c>
      <c r="D14" s="203"/>
      <c r="E14" s="233">
        <v>788</v>
      </c>
      <c r="F14" s="234">
        <v>1260</v>
      </c>
      <c r="G14" s="213">
        <v>942</v>
      </c>
      <c r="H14" s="234">
        <v>15885</v>
      </c>
      <c r="I14" s="233">
        <v>1785</v>
      </c>
      <c r="J14" s="234">
        <v>2062</v>
      </c>
      <c r="K14" s="213">
        <v>1937</v>
      </c>
      <c r="L14" s="234">
        <v>165782</v>
      </c>
    </row>
    <row r="15" spans="2:24" ht="14.1" customHeight="1" x14ac:dyDescent="0.15">
      <c r="B15" s="200"/>
      <c r="C15" s="193">
        <v>10</v>
      </c>
      <c r="D15" s="203"/>
      <c r="E15" s="234">
        <v>735</v>
      </c>
      <c r="F15" s="234">
        <v>1155</v>
      </c>
      <c r="G15" s="234">
        <v>921.98822596388516</v>
      </c>
      <c r="H15" s="234">
        <v>13195.6</v>
      </c>
      <c r="I15" s="234">
        <v>1583.4</v>
      </c>
      <c r="J15" s="234">
        <v>2205</v>
      </c>
      <c r="K15" s="234">
        <v>1930.5994929541698</v>
      </c>
      <c r="L15" s="234">
        <v>183339.5</v>
      </c>
    </row>
    <row r="16" spans="2:24" ht="14.1" customHeight="1" x14ac:dyDescent="0.15">
      <c r="B16" s="200"/>
      <c r="C16" s="193">
        <v>11</v>
      </c>
      <c r="D16" s="203"/>
      <c r="E16" s="234">
        <v>787.5</v>
      </c>
      <c r="F16" s="234">
        <v>1212.75</v>
      </c>
      <c r="G16" s="234">
        <v>954.16997452945668</v>
      </c>
      <c r="H16" s="234">
        <v>27318.5</v>
      </c>
      <c r="I16" s="234">
        <v>1547.7</v>
      </c>
      <c r="J16" s="234">
        <v>2415</v>
      </c>
      <c r="K16" s="234">
        <v>2032.8151630426889</v>
      </c>
      <c r="L16" s="235">
        <v>219965.3</v>
      </c>
    </row>
    <row r="17" spans="2:12" ht="14.1" customHeight="1" x14ac:dyDescent="0.15">
      <c r="B17" s="200"/>
      <c r="C17" s="193">
        <v>12</v>
      </c>
      <c r="D17" s="203"/>
      <c r="E17" s="234">
        <v>787.5</v>
      </c>
      <c r="F17" s="234">
        <v>1211.175</v>
      </c>
      <c r="G17" s="234">
        <v>971.81540451479771</v>
      </c>
      <c r="H17" s="234">
        <v>15136</v>
      </c>
      <c r="I17" s="234">
        <v>1697.8500000000001</v>
      </c>
      <c r="J17" s="234">
        <v>2467.5</v>
      </c>
      <c r="K17" s="234">
        <v>2166.2686955500635</v>
      </c>
      <c r="L17" s="235">
        <v>186354</v>
      </c>
    </row>
    <row r="18" spans="2:12" ht="14.1" customHeight="1" x14ac:dyDescent="0.15">
      <c r="B18" s="200" t="s">
        <v>177</v>
      </c>
      <c r="C18" s="193">
        <v>1</v>
      </c>
      <c r="D18" s="203" t="s">
        <v>178</v>
      </c>
      <c r="E18" s="234">
        <v>787.5</v>
      </c>
      <c r="F18" s="234">
        <v>1260</v>
      </c>
      <c r="G18" s="234">
        <v>991.41971040051999</v>
      </c>
      <c r="H18" s="234">
        <v>16259.5</v>
      </c>
      <c r="I18" s="234">
        <v>1697.8500000000001</v>
      </c>
      <c r="J18" s="234">
        <v>2520</v>
      </c>
      <c r="K18" s="234">
        <v>2186.4077899124977</v>
      </c>
      <c r="L18" s="235">
        <v>183520.90000000002</v>
      </c>
    </row>
    <row r="19" spans="2:12" ht="14.1" customHeight="1" x14ac:dyDescent="0.15">
      <c r="B19" s="200"/>
      <c r="C19" s="193">
        <v>2</v>
      </c>
      <c r="D19" s="203"/>
      <c r="E19" s="234">
        <v>787.5</v>
      </c>
      <c r="F19" s="234">
        <v>1260</v>
      </c>
      <c r="G19" s="234">
        <v>970.50590247698437</v>
      </c>
      <c r="H19" s="234">
        <v>13648.3</v>
      </c>
      <c r="I19" s="234">
        <v>1669.5</v>
      </c>
      <c r="J19" s="234">
        <v>2424.4500000000003</v>
      </c>
      <c r="K19" s="234">
        <v>2127.1764451065774</v>
      </c>
      <c r="L19" s="235">
        <v>127787.2</v>
      </c>
    </row>
    <row r="20" spans="2:12" ht="14.1" customHeight="1" x14ac:dyDescent="0.15">
      <c r="B20" s="200"/>
      <c r="C20" s="193">
        <v>3</v>
      </c>
      <c r="D20" s="203"/>
      <c r="E20" s="234">
        <v>735</v>
      </c>
      <c r="F20" s="234">
        <v>1260</v>
      </c>
      <c r="G20" s="234">
        <v>987.90342388228669</v>
      </c>
      <c r="H20" s="234">
        <v>9581.9</v>
      </c>
      <c r="I20" s="234">
        <v>1890</v>
      </c>
      <c r="J20" s="234">
        <v>2625</v>
      </c>
      <c r="K20" s="234">
        <v>2172.9117026428671</v>
      </c>
      <c r="L20" s="235">
        <v>120334.70000000001</v>
      </c>
    </row>
    <row r="21" spans="2:12" ht="14.1" customHeight="1" x14ac:dyDescent="0.15">
      <c r="B21" s="200"/>
      <c r="C21" s="193">
        <v>4</v>
      </c>
      <c r="D21" s="203"/>
      <c r="E21" s="234">
        <v>735</v>
      </c>
      <c r="F21" s="234">
        <v>1260</v>
      </c>
      <c r="G21" s="234">
        <v>962.45664706889625</v>
      </c>
      <c r="H21" s="234">
        <v>14280.599999999999</v>
      </c>
      <c r="I21" s="234">
        <v>1669.5</v>
      </c>
      <c r="J21" s="234">
        <v>2625</v>
      </c>
      <c r="K21" s="234">
        <v>2033.8484353902677</v>
      </c>
      <c r="L21" s="235">
        <v>148778.29999999999</v>
      </c>
    </row>
    <row r="22" spans="2:12" ht="14.1" customHeight="1" x14ac:dyDescent="0.15">
      <c r="B22" s="200"/>
      <c r="C22" s="193">
        <v>5</v>
      </c>
      <c r="D22" s="203"/>
      <c r="E22" s="234">
        <v>840</v>
      </c>
      <c r="F22" s="234">
        <v>1260</v>
      </c>
      <c r="G22" s="234">
        <v>990.324267782427</v>
      </c>
      <c r="H22" s="234">
        <v>9841.1</v>
      </c>
      <c r="I22" s="234">
        <v>1890</v>
      </c>
      <c r="J22" s="234">
        <v>2533.9650000000001</v>
      </c>
      <c r="K22" s="234">
        <v>2148.2362199978384</v>
      </c>
      <c r="L22" s="235">
        <v>193129.59999999998</v>
      </c>
    </row>
    <row r="23" spans="2:12" ht="14.1" customHeight="1" x14ac:dyDescent="0.15">
      <c r="B23" s="200"/>
      <c r="C23" s="193">
        <v>6</v>
      </c>
      <c r="D23" s="203"/>
      <c r="E23" s="234">
        <v>840</v>
      </c>
      <c r="F23" s="234">
        <v>1260</v>
      </c>
      <c r="G23" s="234">
        <v>983.07087417994057</v>
      </c>
      <c r="H23" s="234">
        <v>13611.499999999998</v>
      </c>
      <c r="I23" s="234">
        <v>1785</v>
      </c>
      <c r="J23" s="234">
        <v>2572.5</v>
      </c>
      <c r="K23" s="234">
        <v>2109.0339279591276</v>
      </c>
      <c r="L23" s="235">
        <v>139837.20000000001</v>
      </c>
    </row>
    <row r="24" spans="2:12" ht="14.1" customHeight="1" x14ac:dyDescent="0.15">
      <c r="B24" s="200"/>
      <c r="C24" s="193">
        <v>7</v>
      </c>
      <c r="D24" s="203"/>
      <c r="E24" s="234">
        <v>840</v>
      </c>
      <c r="F24" s="234">
        <v>1155</v>
      </c>
      <c r="G24" s="234">
        <v>946.18910426792218</v>
      </c>
      <c r="H24" s="234">
        <v>8481</v>
      </c>
      <c r="I24" s="234">
        <v>1732.5</v>
      </c>
      <c r="J24" s="234">
        <v>2327.85</v>
      </c>
      <c r="K24" s="234">
        <v>2023.6374895186987</v>
      </c>
      <c r="L24" s="235">
        <v>113794.29999999999</v>
      </c>
    </row>
    <row r="25" spans="2:12" ht="14.1" customHeight="1" x14ac:dyDescent="0.15">
      <c r="B25" s="194"/>
      <c r="C25" s="198">
        <v>8</v>
      </c>
      <c r="D25" s="206"/>
      <c r="E25" s="236">
        <v>840</v>
      </c>
      <c r="F25" s="236">
        <v>1155</v>
      </c>
      <c r="G25" s="236">
        <v>924.6899200501648</v>
      </c>
      <c r="H25" s="236">
        <v>8486.4000000000015</v>
      </c>
      <c r="I25" s="236">
        <v>1765.0500000000002</v>
      </c>
      <c r="J25" s="236">
        <v>2182.0050000000001</v>
      </c>
      <c r="K25" s="236">
        <v>1971.6601201296137</v>
      </c>
      <c r="L25" s="237">
        <v>100401.9</v>
      </c>
    </row>
    <row r="26" spans="2:12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</row>
    <row r="27" spans="2:12" x14ac:dyDescent="0.15">
      <c r="B27" s="222"/>
      <c r="C27" s="241"/>
      <c r="D27" s="242"/>
      <c r="E27" s="233"/>
      <c r="F27" s="234"/>
      <c r="G27" s="213"/>
      <c r="H27" s="234"/>
      <c r="I27" s="233"/>
      <c r="J27" s="234"/>
      <c r="K27" s="213"/>
      <c r="L27" s="234"/>
    </row>
    <row r="28" spans="2:12" x14ac:dyDescent="0.15">
      <c r="B28" s="219" t="s">
        <v>142</v>
      </c>
      <c r="C28" s="241"/>
      <c r="D28" s="242"/>
      <c r="E28" s="233"/>
      <c r="F28" s="234"/>
      <c r="G28" s="213"/>
      <c r="H28" s="234"/>
      <c r="I28" s="233"/>
      <c r="J28" s="234"/>
      <c r="K28" s="213"/>
      <c r="L28" s="234"/>
    </row>
    <row r="29" spans="2:12" x14ac:dyDescent="0.15">
      <c r="B29" s="243">
        <v>40756</v>
      </c>
      <c r="C29" s="244"/>
      <c r="D29" s="245">
        <v>40760</v>
      </c>
      <c r="E29" s="246">
        <v>840</v>
      </c>
      <c r="F29" s="246">
        <v>1155</v>
      </c>
      <c r="G29" s="246">
        <v>936.8960138648182</v>
      </c>
      <c r="H29" s="234">
        <v>1757.1</v>
      </c>
      <c r="I29" s="246">
        <v>1765.0500000000002</v>
      </c>
      <c r="J29" s="246">
        <v>2182.0050000000001</v>
      </c>
      <c r="K29" s="246">
        <v>1914.6736945710734</v>
      </c>
      <c r="L29" s="234">
        <v>19823</v>
      </c>
    </row>
    <row r="30" spans="2:12" x14ac:dyDescent="0.15">
      <c r="B30" s="243" t="s">
        <v>143</v>
      </c>
      <c r="C30" s="244"/>
      <c r="D30" s="245"/>
      <c r="E30" s="233"/>
      <c r="F30" s="234"/>
      <c r="G30" s="213"/>
      <c r="H30" s="234"/>
      <c r="I30" s="233"/>
      <c r="J30" s="234"/>
      <c r="K30" s="213"/>
      <c r="L30" s="234"/>
    </row>
    <row r="31" spans="2:12" x14ac:dyDescent="0.15">
      <c r="B31" s="243">
        <v>40763</v>
      </c>
      <c r="C31" s="244"/>
      <c r="D31" s="245">
        <v>40767</v>
      </c>
      <c r="E31" s="247">
        <v>840</v>
      </c>
      <c r="F31" s="248">
        <v>1050</v>
      </c>
      <c r="G31" s="241">
        <v>917.0236173032896</v>
      </c>
      <c r="H31" s="248">
        <v>1740.7</v>
      </c>
      <c r="I31" s="247">
        <v>1787.1000000000001</v>
      </c>
      <c r="J31" s="248">
        <v>2139.9</v>
      </c>
      <c r="K31" s="241">
        <v>1959.6593610698369</v>
      </c>
      <c r="L31" s="248">
        <v>20731.2</v>
      </c>
    </row>
    <row r="32" spans="2:12" x14ac:dyDescent="0.15">
      <c r="B32" s="243" t="s">
        <v>144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</row>
    <row r="33" spans="2:12" x14ac:dyDescent="0.15">
      <c r="B33" s="243">
        <v>40770</v>
      </c>
      <c r="C33" s="244"/>
      <c r="D33" s="245">
        <v>40781</v>
      </c>
      <c r="E33" s="233">
        <v>840</v>
      </c>
      <c r="F33" s="234">
        <v>1050</v>
      </c>
      <c r="G33" s="213">
        <v>925.89696905914536</v>
      </c>
      <c r="H33" s="234">
        <v>3059</v>
      </c>
      <c r="I33" s="233">
        <v>1860.18</v>
      </c>
      <c r="J33" s="234">
        <v>2100</v>
      </c>
      <c r="K33" s="213">
        <v>1944.44958005388</v>
      </c>
      <c r="L33" s="234">
        <v>36552.199999999997</v>
      </c>
    </row>
    <row r="34" spans="2:12" x14ac:dyDescent="0.15">
      <c r="B34" s="243" t="s">
        <v>145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</row>
    <row r="35" spans="2:12" ht="12" customHeight="1" x14ac:dyDescent="0.15">
      <c r="B35" s="243">
        <v>40784</v>
      </c>
      <c r="C35" s="244"/>
      <c r="D35" s="245">
        <v>40788</v>
      </c>
      <c r="E35" s="233">
        <v>840</v>
      </c>
      <c r="F35" s="234">
        <v>1050</v>
      </c>
      <c r="G35" s="213">
        <v>922.17977861237443</v>
      </c>
      <c r="H35" s="234">
        <v>1929.6</v>
      </c>
      <c r="I35" s="233">
        <v>1873.2</v>
      </c>
      <c r="J35" s="234">
        <v>2100</v>
      </c>
      <c r="K35" s="213">
        <v>2029.4878913770394</v>
      </c>
      <c r="L35" s="234">
        <v>23295.5</v>
      </c>
    </row>
    <row r="36" spans="2:12" ht="12" customHeight="1" x14ac:dyDescent="0.15">
      <c r="B36" s="243" t="s">
        <v>146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</row>
    <row r="37" spans="2:12" ht="12" customHeight="1" x14ac:dyDescent="0.15">
      <c r="B37" s="250"/>
      <c r="C37" s="251"/>
      <c r="D37" s="252"/>
      <c r="E37" s="228"/>
      <c r="F37" s="236"/>
      <c r="G37" s="215"/>
      <c r="H37" s="236"/>
      <c r="I37" s="228"/>
      <c r="J37" s="236"/>
      <c r="K37" s="215"/>
      <c r="L37" s="236"/>
    </row>
    <row r="38" spans="2:12" ht="6" customHeight="1" x14ac:dyDescent="0.15">
      <c r="B38" s="220"/>
      <c r="C38" s="241"/>
      <c r="D38" s="241"/>
      <c r="E38" s="213"/>
      <c r="F38" s="213"/>
      <c r="G38" s="213"/>
      <c r="H38" s="213"/>
      <c r="I38" s="213"/>
      <c r="J38" s="213"/>
      <c r="K38" s="213"/>
      <c r="L38" s="213"/>
    </row>
    <row r="39" spans="2:12" ht="12.75" customHeight="1" x14ac:dyDescent="0.15">
      <c r="B39" s="214"/>
    </row>
    <row r="40" spans="2:12" ht="12.75" customHeight="1" x14ac:dyDescent="0.15">
      <c r="B40" s="253"/>
    </row>
    <row r="41" spans="2:12" x14ac:dyDescent="0.15">
      <c r="B41" s="253"/>
    </row>
    <row r="42" spans="2:12" x14ac:dyDescent="0.15">
      <c r="B42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26" x14ac:dyDescent="0.15">
      <c r="B3" s="182" t="s">
        <v>184</v>
      </c>
    </row>
    <row r="4" spans="2:26" ht="11.25" customHeight="1" x14ac:dyDescent="0.15">
      <c r="X4" s="183" t="s">
        <v>165</v>
      </c>
    </row>
    <row r="5" spans="2:26" ht="6" customHeight="1" x14ac:dyDescent="0.15">
      <c r="B5" s="195"/>
      <c r="C5" s="195"/>
      <c r="D5" s="195"/>
      <c r="E5" s="195"/>
      <c r="F5" s="181"/>
      <c r="I5" s="195"/>
      <c r="J5" s="181"/>
      <c r="Q5" s="195"/>
      <c r="R5" s="195"/>
      <c r="S5" s="195"/>
      <c r="T5" s="195"/>
      <c r="U5" s="195"/>
      <c r="V5" s="195"/>
      <c r="W5" s="195"/>
      <c r="X5" s="195"/>
      <c r="Z5" s="181"/>
    </row>
    <row r="6" spans="2:26" ht="13.5" customHeight="1" x14ac:dyDescent="0.15">
      <c r="B6" s="216"/>
      <c r="C6" s="217" t="s">
        <v>104</v>
      </c>
      <c r="D6" s="218"/>
      <c r="E6" s="655" t="s">
        <v>108</v>
      </c>
      <c r="F6" s="656"/>
      <c r="G6" s="656"/>
      <c r="H6" s="657"/>
      <c r="I6" s="655" t="s">
        <v>120</v>
      </c>
      <c r="J6" s="656"/>
      <c r="K6" s="656"/>
      <c r="L6" s="657"/>
      <c r="M6" s="655" t="s">
        <v>132</v>
      </c>
      <c r="N6" s="656"/>
      <c r="O6" s="656"/>
      <c r="P6" s="657"/>
      <c r="Q6" s="655" t="s">
        <v>166</v>
      </c>
      <c r="R6" s="656"/>
      <c r="S6" s="656"/>
      <c r="T6" s="657"/>
      <c r="U6" s="655" t="s">
        <v>167</v>
      </c>
      <c r="V6" s="656"/>
      <c r="W6" s="656"/>
      <c r="X6" s="657"/>
      <c r="Z6" s="181"/>
    </row>
    <row r="7" spans="2:26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181"/>
    </row>
    <row r="8" spans="2:26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181"/>
    </row>
    <row r="9" spans="2:26" s="212" customFormat="1" ht="14.1" customHeight="1" x14ac:dyDescent="0.15">
      <c r="B9" s="216" t="s">
        <v>70</v>
      </c>
      <c r="C9" s="224">
        <v>19</v>
      </c>
      <c r="D9" s="271" t="s">
        <v>71</v>
      </c>
      <c r="E9" s="233">
        <v>1943</v>
      </c>
      <c r="F9" s="234">
        <v>2566</v>
      </c>
      <c r="G9" s="213">
        <v>2315</v>
      </c>
      <c r="H9" s="234">
        <v>86057</v>
      </c>
      <c r="I9" s="233">
        <v>4463</v>
      </c>
      <c r="J9" s="234">
        <v>5334</v>
      </c>
      <c r="K9" s="213">
        <v>4874</v>
      </c>
      <c r="L9" s="234">
        <v>66629</v>
      </c>
      <c r="M9" s="233">
        <v>1625</v>
      </c>
      <c r="N9" s="234">
        <v>2205</v>
      </c>
      <c r="O9" s="213">
        <v>1842</v>
      </c>
      <c r="P9" s="234">
        <v>220370</v>
      </c>
      <c r="Q9" s="233">
        <v>3675</v>
      </c>
      <c r="R9" s="234">
        <v>4725</v>
      </c>
      <c r="S9" s="213">
        <v>4094</v>
      </c>
      <c r="T9" s="234">
        <v>66408</v>
      </c>
      <c r="U9" s="233">
        <v>4830</v>
      </c>
      <c r="V9" s="234">
        <v>5775</v>
      </c>
      <c r="W9" s="213">
        <v>5305</v>
      </c>
      <c r="X9" s="234">
        <v>433107</v>
      </c>
      <c r="Z9" s="213"/>
    </row>
    <row r="10" spans="2:26" s="212" customFormat="1" ht="14.1" customHeight="1" x14ac:dyDescent="0.15">
      <c r="B10" s="233"/>
      <c r="C10" s="224">
        <v>20</v>
      </c>
      <c r="D10" s="213"/>
      <c r="E10" s="233">
        <v>1704</v>
      </c>
      <c r="F10" s="234">
        <v>2415</v>
      </c>
      <c r="G10" s="213">
        <v>2092</v>
      </c>
      <c r="H10" s="234">
        <v>81558</v>
      </c>
      <c r="I10" s="233">
        <v>3782</v>
      </c>
      <c r="J10" s="234">
        <v>5145</v>
      </c>
      <c r="K10" s="213">
        <v>4355</v>
      </c>
      <c r="L10" s="234">
        <v>70746</v>
      </c>
      <c r="M10" s="233">
        <v>1430</v>
      </c>
      <c r="N10" s="234">
        <v>2016</v>
      </c>
      <c r="O10" s="213">
        <v>1721</v>
      </c>
      <c r="P10" s="234">
        <v>264413</v>
      </c>
      <c r="Q10" s="233">
        <v>3150</v>
      </c>
      <c r="R10" s="234">
        <v>5145</v>
      </c>
      <c r="S10" s="213">
        <v>3753</v>
      </c>
      <c r="T10" s="234">
        <v>96346</v>
      </c>
      <c r="U10" s="233">
        <v>4109</v>
      </c>
      <c r="V10" s="234">
        <v>5723</v>
      </c>
      <c r="W10" s="213">
        <v>4908</v>
      </c>
      <c r="X10" s="234">
        <v>425114</v>
      </c>
      <c r="Z10" s="213"/>
    </row>
    <row r="11" spans="2:26" s="212" customFormat="1" ht="14.1" customHeight="1" x14ac:dyDescent="0.15">
      <c r="B11" s="233"/>
      <c r="C11" s="224">
        <v>21</v>
      </c>
      <c r="D11" s="213"/>
      <c r="E11" s="233">
        <v>1447</v>
      </c>
      <c r="F11" s="234">
        <v>2310</v>
      </c>
      <c r="G11" s="213">
        <v>1915</v>
      </c>
      <c r="H11" s="234">
        <v>54471</v>
      </c>
      <c r="I11" s="233">
        <v>3657</v>
      </c>
      <c r="J11" s="234">
        <v>4883</v>
      </c>
      <c r="K11" s="213">
        <v>3987</v>
      </c>
      <c r="L11" s="234">
        <v>50381</v>
      </c>
      <c r="M11" s="233">
        <v>1418</v>
      </c>
      <c r="N11" s="234">
        <v>1890</v>
      </c>
      <c r="O11" s="213">
        <v>1600</v>
      </c>
      <c r="P11" s="234">
        <v>478989</v>
      </c>
      <c r="Q11" s="233">
        <v>2520</v>
      </c>
      <c r="R11" s="234">
        <v>3675</v>
      </c>
      <c r="S11" s="213">
        <v>2989</v>
      </c>
      <c r="T11" s="234">
        <v>130672</v>
      </c>
      <c r="U11" s="233">
        <v>3360</v>
      </c>
      <c r="V11" s="234">
        <v>5040</v>
      </c>
      <c r="W11" s="213">
        <v>4069</v>
      </c>
      <c r="X11" s="234">
        <v>228009</v>
      </c>
      <c r="Z11" s="213"/>
    </row>
    <row r="12" spans="2:26" s="212" customFormat="1" ht="14.1" customHeight="1" x14ac:dyDescent="0.15">
      <c r="B12" s="228"/>
      <c r="C12" s="231">
        <v>22</v>
      </c>
      <c r="D12" s="237"/>
      <c r="E12" s="236">
        <v>1733</v>
      </c>
      <c r="F12" s="236">
        <v>2315</v>
      </c>
      <c r="G12" s="236">
        <v>1962</v>
      </c>
      <c r="H12" s="236">
        <v>42783</v>
      </c>
      <c r="I12" s="236">
        <v>3675</v>
      </c>
      <c r="J12" s="236">
        <v>4699</v>
      </c>
      <c r="K12" s="236">
        <v>4127</v>
      </c>
      <c r="L12" s="236">
        <v>33437</v>
      </c>
      <c r="M12" s="236">
        <v>1449</v>
      </c>
      <c r="N12" s="236">
        <v>2100</v>
      </c>
      <c r="O12" s="236">
        <v>1718</v>
      </c>
      <c r="P12" s="236">
        <v>438686</v>
      </c>
      <c r="Q12" s="236">
        <v>2730</v>
      </c>
      <c r="R12" s="236">
        <v>4200</v>
      </c>
      <c r="S12" s="236">
        <v>3418</v>
      </c>
      <c r="T12" s="236">
        <v>96008</v>
      </c>
      <c r="U12" s="236">
        <v>3623</v>
      </c>
      <c r="V12" s="236">
        <v>5565</v>
      </c>
      <c r="W12" s="236">
        <v>4242</v>
      </c>
      <c r="X12" s="237">
        <v>176512</v>
      </c>
      <c r="Z12" s="213"/>
    </row>
    <row r="13" spans="2:26" s="212" customFormat="1" ht="14.1" customHeight="1" x14ac:dyDescent="0.15">
      <c r="B13" s="200" t="s">
        <v>175</v>
      </c>
      <c r="C13" s="193">
        <v>8</v>
      </c>
      <c r="D13" s="203" t="s">
        <v>178</v>
      </c>
      <c r="E13" s="233">
        <v>1785</v>
      </c>
      <c r="F13" s="234">
        <v>1995</v>
      </c>
      <c r="G13" s="213">
        <v>1877</v>
      </c>
      <c r="H13" s="234">
        <v>3213</v>
      </c>
      <c r="I13" s="233">
        <v>3885</v>
      </c>
      <c r="J13" s="234">
        <v>4039</v>
      </c>
      <c r="K13" s="213">
        <v>3993</v>
      </c>
      <c r="L13" s="234">
        <v>3461</v>
      </c>
      <c r="M13" s="233">
        <v>1575</v>
      </c>
      <c r="N13" s="234">
        <v>1850</v>
      </c>
      <c r="O13" s="213">
        <v>1725</v>
      </c>
      <c r="P13" s="234">
        <v>36235</v>
      </c>
      <c r="Q13" s="233">
        <v>3255</v>
      </c>
      <c r="R13" s="234">
        <v>3990</v>
      </c>
      <c r="S13" s="213">
        <v>3440</v>
      </c>
      <c r="T13" s="234">
        <v>8059</v>
      </c>
      <c r="U13" s="233">
        <v>3885</v>
      </c>
      <c r="V13" s="234">
        <v>4939</v>
      </c>
      <c r="W13" s="213">
        <v>4157</v>
      </c>
      <c r="X13" s="234">
        <v>11727</v>
      </c>
      <c r="Z13" s="213"/>
    </row>
    <row r="14" spans="2:26" s="212" customFormat="1" ht="14.1" customHeight="1" x14ac:dyDescent="0.15">
      <c r="B14" s="200"/>
      <c r="C14" s="193">
        <v>9</v>
      </c>
      <c r="D14" s="203"/>
      <c r="E14" s="233">
        <v>1785</v>
      </c>
      <c r="F14" s="234">
        <v>1890</v>
      </c>
      <c r="G14" s="213">
        <v>1843</v>
      </c>
      <c r="H14" s="234">
        <v>2465</v>
      </c>
      <c r="I14" s="233">
        <v>3885</v>
      </c>
      <c r="J14" s="234">
        <v>4039</v>
      </c>
      <c r="K14" s="213">
        <v>3983</v>
      </c>
      <c r="L14" s="234">
        <v>2834</v>
      </c>
      <c r="M14" s="233">
        <v>1575</v>
      </c>
      <c r="N14" s="234">
        <v>1733</v>
      </c>
      <c r="O14" s="213">
        <v>1704</v>
      </c>
      <c r="P14" s="234">
        <v>31009</v>
      </c>
      <c r="Q14" s="233">
        <v>3255</v>
      </c>
      <c r="R14" s="234">
        <v>3990</v>
      </c>
      <c r="S14" s="213">
        <v>3451</v>
      </c>
      <c r="T14" s="234">
        <v>7829</v>
      </c>
      <c r="U14" s="233">
        <v>3885</v>
      </c>
      <c r="V14" s="234">
        <v>4860</v>
      </c>
      <c r="W14" s="213">
        <v>4139</v>
      </c>
      <c r="X14" s="234">
        <v>12667</v>
      </c>
      <c r="Z14" s="213"/>
    </row>
    <row r="15" spans="2:26" s="212" customFormat="1" ht="14.1" customHeight="1" x14ac:dyDescent="0.15">
      <c r="B15" s="200"/>
      <c r="C15" s="193">
        <v>10</v>
      </c>
      <c r="D15" s="203"/>
      <c r="E15" s="234">
        <v>1732.5</v>
      </c>
      <c r="F15" s="234">
        <v>1995</v>
      </c>
      <c r="G15" s="234">
        <v>1881.4558429118774</v>
      </c>
      <c r="H15" s="234">
        <v>3275.9</v>
      </c>
      <c r="I15" s="234">
        <v>3675</v>
      </c>
      <c r="J15" s="234">
        <v>4200</v>
      </c>
      <c r="K15" s="234">
        <v>3922.6761127739705</v>
      </c>
      <c r="L15" s="234">
        <v>2587.1</v>
      </c>
      <c r="M15" s="234">
        <v>1470</v>
      </c>
      <c r="N15" s="234">
        <v>1785</v>
      </c>
      <c r="O15" s="234">
        <v>1631.0445574518753</v>
      </c>
      <c r="P15" s="234">
        <v>29604.3</v>
      </c>
      <c r="Q15" s="234">
        <v>2940</v>
      </c>
      <c r="R15" s="234">
        <v>3990</v>
      </c>
      <c r="S15" s="234">
        <v>3404.9934508408837</v>
      </c>
      <c r="T15" s="234">
        <v>4345.2</v>
      </c>
      <c r="U15" s="234">
        <v>3622.5</v>
      </c>
      <c r="V15" s="234">
        <v>4620</v>
      </c>
      <c r="W15" s="234">
        <v>4116.9467058937016</v>
      </c>
      <c r="X15" s="234">
        <v>9247.2000000000007</v>
      </c>
    </row>
    <row r="16" spans="2:26" s="212" customFormat="1" ht="14.1" customHeight="1" x14ac:dyDescent="0.15">
      <c r="B16" s="200"/>
      <c r="C16" s="193">
        <v>11</v>
      </c>
      <c r="D16" s="203"/>
      <c r="E16" s="234">
        <v>1785</v>
      </c>
      <c r="F16" s="234">
        <v>2315.25</v>
      </c>
      <c r="G16" s="234">
        <v>1988.4307738107893</v>
      </c>
      <c r="H16" s="234">
        <v>5459.1</v>
      </c>
      <c r="I16" s="234">
        <v>3675</v>
      </c>
      <c r="J16" s="234">
        <v>4676.7</v>
      </c>
      <c r="K16" s="234">
        <v>4127.5050903614465</v>
      </c>
      <c r="L16" s="234">
        <v>4033.6</v>
      </c>
      <c r="M16" s="234">
        <v>1575</v>
      </c>
      <c r="N16" s="234">
        <v>1785</v>
      </c>
      <c r="O16" s="234">
        <v>1668.4444312679123</v>
      </c>
      <c r="P16" s="234">
        <v>34082.6</v>
      </c>
      <c r="Q16" s="234">
        <v>3045</v>
      </c>
      <c r="R16" s="234">
        <v>4200</v>
      </c>
      <c r="S16" s="234">
        <v>3443.1968581569658</v>
      </c>
      <c r="T16" s="234">
        <v>8825.7000000000007</v>
      </c>
      <c r="U16" s="234">
        <v>3780</v>
      </c>
      <c r="V16" s="234">
        <v>4725</v>
      </c>
      <c r="W16" s="234">
        <v>4168.5067973301784</v>
      </c>
      <c r="X16" s="235">
        <v>15561.8</v>
      </c>
    </row>
    <row r="17" spans="2:24" s="212" customFormat="1" ht="14.1" customHeight="1" x14ac:dyDescent="0.15">
      <c r="B17" s="200"/>
      <c r="C17" s="193">
        <v>12</v>
      </c>
      <c r="D17" s="203"/>
      <c r="E17" s="234">
        <v>1890</v>
      </c>
      <c r="F17" s="234">
        <v>2310</v>
      </c>
      <c r="G17" s="234">
        <v>2052.191327406616</v>
      </c>
      <c r="H17" s="234">
        <v>5922.6</v>
      </c>
      <c r="I17" s="234">
        <v>3675</v>
      </c>
      <c r="J17" s="234">
        <v>4698.75</v>
      </c>
      <c r="K17" s="234">
        <v>4258.6210563380291</v>
      </c>
      <c r="L17" s="234">
        <v>2274.4</v>
      </c>
      <c r="M17" s="234">
        <v>1575</v>
      </c>
      <c r="N17" s="234">
        <v>1785</v>
      </c>
      <c r="O17" s="234">
        <v>1671.7169752606194</v>
      </c>
      <c r="P17" s="234">
        <v>35656.6</v>
      </c>
      <c r="Q17" s="234">
        <v>3045</v>
      </c>
      <c r="R17" s="234">
        <v>4200</v>
      </c>
      <c r="S17" s="234">
        <v>3498.5899891277058</v>
      </c>
      <c r="T17" s="234">
        <v>7306.6</v>
      </c>
      <c r="U17" s="234">
        <v>3780</v>
      </c>
      <c r="V17" s="234">
        <v>4725</v>
      </c>
      <c r="W17" s="234">
        <v>4218.5161352391433</v>
      </c>
      <c r="X17" s="234">
        <v>14451.2</v>
      </c>
    </row>
    <row r="18" spans="2:24" s="212" customFormat="1" ht="14.1" customHeight="1" x14ac:dyDescent="0.15">
      <c r="B18" s="200" t="s">
        <v>177</v>
      </c>
      <c r="C18" s="193">
        <v>1</v>
      </c>
      <c r="D18" s="203" t="s">
        <v>178</v>
      </c>
      <c r="E18" s="234">
        <v>1785</v>
      </c>
      <c r="F18" s="235">
        <v>2100</v>
      </c>
      <c r="G18" s="234">
        <v>1960.7637520661158</v>
      </c>
      <c r="H18" s="234">
        <v>5111.2</v>
      </c>
      <c r="I18" s="234">
        <v>3465</v>
      </c>
      <c r="J18" s="234">
        <v>4733.4000000000005</v>
      </c>
      <c r="K18" s="234">
        <v>4193.1084950019149</v>
      </c>
      <c r="L18" s="234">
        <v>4296.8</v>
      </c>
      <c r="M18" s="234">
        <v>1575</v>
      </c>
      <c r="N18" s="234">
        <v>1785</v>
      </c>
      <c r="O18" s="234">
        <v>1693.7651731783176</v>
      </c>
      <c r="P18" s="234">
        <v>32753.5</v>
      </c>
      <c r="Q18" s="234">
        <v>3150</v>
      </c>
      <c r="R18" s="234">
        <v>4200</v>
      </c>
      <c r="S18" s="234">
        <v>3547.8971664613391</v>
      </c>
      <c r="T18" s="234">
        <v>5640.5</v>
      </c>
      <c r="U18" s="234">
        <v>3465</v>
      </c>
      <c r="V18" s="234">
        <v>4725</v>
      </c>
      <c r="W18" s="234">
        <v>4103.5775963401857</v>
      </c>
      <c r="X18" s="235">
        <v>7304.2</v>
      </c>
    </row>
    <row r="19" spans="2:24" s="212" customFormat="1" ht="14.1" customHeight="1" x14ac:dyDescent="0.15">
      <c r="B19" s="200"/>
      <c r="C19" s="193">
        <v>2</v>
      </c>
      <c r="D19" s="203"/>
      <c r="E19" s="234">
        <v>1785</v>
      </c>
      <c r="F19" s="234">
        <v>2205</v>
      </c>
      <c r="G19" s="234">
        <v>1993.6331806643861</v>
      </c>
      <c r="H19" s="234">
        <v>2210.1</v>
      </c>
      <c r="I19" s="234">
        <v>3465</v>
      </c>
      <c r="J19" s="234">
        <v>4720.8</v>
      </c>
      <c r="K19" s="234">
        <v>4093.0269944979382</v>
      </c>
      <c r="L19" s="234">
        <v>2696.6</v>
      </c>
      <c r="M19" s="234">
        <v>1522.5</v>
      </c>
      <c r="N19" s="234">
        <v>1822.8000000000002</v>
      </c>
      <c r="O19" s="234">
        <v>1663.4384259212759</v>
      </c>
      <c r="P19" s="234">
        <v>20255.8</v>
      </c>
      <c r="Q19" s="234">
        <v>3150</v>
      </c>
      <c r="R19" s="234">
        <v>4200</v>
      </c>
      <c r="S19" s="234">
        <v>3532.9405139445967</v>
      </c>
      <c r="T19" s="234">
        <v>3363.7</v>
      </c>
      <c r="U19" s="234">
        <v>3465</v>
      </c>
      <c r="V19" s="234">
        <v>4725</v>
      </c>
      <c r="W19" s="234">
        <v>4113.1206382150722</v>
      </c>
      <c r="X19" s="235">
        <v>7293.6</v>
      </c>
    </row>
    <row r="20" spans="2:24" s="212" customFormat="1" ht="14.1" customHeight="1" x14ac:dyDescent="0.15">
      <c r="B20" s="200"/>
      <c r="C20" s="193">
        <v>3</v>
      </c>
      <c r="D20" s="203"/>
      <c r="E20" s="234">
        <v>1785</v>
      </c>
      <c r="F20" s="234">
        <v>2205</v>
      </c>
      <c r="G20" s="235">
        <v>1964.3356211033686</v>
      </c>
      <c r="H20" s="234">
        <v>2060</v>
      </c>
      <c r="I20" s="235">
        <v>3574.2000000000003</v>
      </c>
      <c r="J20" s="234">
        <v>4733.4000000000005</v>
      </c>
      <c r="K20" s="234">
        <v>4027.6443947144076</v>
      </c>
      <c r="L20" s="234">
        <v>3899.4</v>
      </c>
      <c r="M20" s="234">
        <v>1522.5</v>
      </c>
      <c r="N20" s="234">
        <v>1850.1000000000001</v>
      </c>
      <c r="O20" s="234">
        <v>1688.7001883319779</v>
      </c>
      <c r="P20" s="234">
        <v>28259.7</v>
      </c>
      <c r="Q20" s="234">
        <v>3150</v>
      </c>
      <c r="R20" s="234">
        <v>4147.5</v>
      </c>
      <c r="S20" s="234">
        <v>3519.3260484347311</v>
      </c>
      <c r="T20" s="234">
        <v>3487.4</v>
      </c>
      <c r="U20" s="234">
        <v>3465</v>
      </c>
      <c r="V20" s="234">
        <v>4725</v>
      </c>
      <c r="W20" s="234">
        <v>4088.9261284114764</v>
      </c>
      <c r="X20" s="235">
        <v>8456.7000000000007</v>
      </c>
    </row>
    <row r="21" spans="2:24" s="212" customFormat="1" ht="14.1" customHeight="1" x14ac:dyDescent="0.15">
      <c r="B21" s="200"/>
      <c r="C21" s="193">
        <v>4</v>
      </c>
      <c r="D21" s="203"/>
      <c r="E21" s="234">
        <v>1737.75</v>
      </c>
      <c r="F21" s="234">
        <v>2205</v>
      </c>
      <c r="G21" s="234">
        <v>1936.1770187495335</v>
      </c>
      <c r="H21" s="234">
        <v>3643.8</v>
      </c>
      <c r="I21" s="234">
        <v>3517.5</v>
      </c>
      <c r="J21" s="234">
        <v>4733.4000000000005</v>
      </c>
      <c r="K21" s="234">
        <v>4000.7887021110246</v>
      </c>
      <c r="L21" s="234">
        <v>1489.3</v>
      </c>
      <c r="M21" s="234">
        <v>1470</v>
      </c>
      <c r="N21" s="234">
        <v>1995</v>
      </c>
      <c r="O21" s="234">
        <v>1708.042067182178</v>
      </c>
      <c r="P21" s="234">
        <v>24895.3</v>
      </c>
      <c r="Q21" s="234">
        <v>2940</v>
      </c>
      <c r="R21" s="234">
        <v>4200</v>
      </c>
      <c r="S21" s="234">
        <v>3361.9113087674727</v>
      </c>
      <c r="T21" s="234">
        <v>5597.4</v>
      </c>
      <c r="U21" s="234">
        <v>3465</v>
      </c>
      <c r="V21" s="234">
        <v>4620</v>
      </c>
      <c r="W21" s="234">
        <v>4051.4954539944242</v>
      </c>
      <c r="X21" s="234">
        <v>8111.3</v>
      </c>
    </row>
    <row r="22" spans="2:24" s="212" customFormat="1" ht="14.1" customHeight="1" x14ac:dyDescent="0.15">
      <c r="B22" s="200"/>
      <c r="C22" s="193">
        <v>5</v>
      </c>
      <c r="D22" s="203"/>
      <c r="E22" s="234">
        <v>1785</v>
      </c>
      <c r="F22" s="234">
        <v>2205</v>
      </c>
      <c r="G22" s="234">
        <v>1970.4869021167119</v>
      </c>
      <c r="H22" s="235">
        <v>2373.1</v>
      </c>
      <c r="I22" s="234">
        <v>3622.5</v>
      </c>
      <c r="J22" s="234">
        <v>4740.75</v>
      </c>
      <c r="K22" s="234">
        <v>4175.9319515906955</v>
      </c>
      <c r="L22" s="234">
        <v>3472.2</v>
      </c>
      <c r="M22" s="235">
        <v>1522.5</v>
      </c>
      <c r="N22" s="234">
        <v>1995</v>
      </c>
      <c r="O22" s="234">
        <v>1710.9834114888629</v>
      </c>
      <c r="P22" s="234">
        <v>27712.9</v>
      </c>
      <c r="Q22" s="234">
        <v>2940</v>
      </c>
      <c r="R22" s="234">
        <v>4200</v>
      </c>
      <c r="S22" s="235">
        <v>3403.161960467934</v>
      </c>
      <c r="T22" s="234">
        <v>4250.5</v>
      </c>
      <c r="U22" s="234">
        <v>3465</v>
      </c>
      <c r="V22" s="234">
        <v>4515</v>
      </c>
      <c r="W22" s="234">
        <v>3997.341633466136</v>
      </c>
      <c r="X22" s="235">
        <v>7991.5</v>
      </c>
    </row>
    <row r="23" spans="2:24" s="212" customFormat="1" ht="14.1" customHeight="1" x14ac:dyDescent="0.15">
      <c r="B23" s="200"/>
      <c r="C23" s="193">
        <v>6</v>
      </c>
      <c r="D23" s="203"/>
      <c r="E23" s="234">
        <v>1785</v>
      </c>
      <c r="F23" s="234">
        <v>1995</v>
      </c>
      <c r="G23" s="234">
        <v>1920.5684855233851</v>
      </c>
      <c r="H23" s="234">
        <v>2840.5</v>
      </c>
      <c r="I23" s="234">
        <v>3595.2000000000003</v>
      </c>
      <c r="J23" s="234">
        <v>4725</v>
      </c>
      <c r="K23" s="234">
        <v>3974.7028678092656</v>
      </c>
      <c r="L23" s="234">
        <v>3072.5</v>
      </c>
      <c r="M23" s="234">
        <v>1522.5</v>
      </c>
      <c r="N23" s="234">
        <v>1995</v>
      </c>
      <c r="O23" s="234">
        <v>1754.6200957592343</v>
      </c>
      <c r="P23" s="234">
        <v>29792</v>
      </c>
      <c r="Q23" s="234">
        <v>2940</v>
      </c>
      <c r="R23" s="234">
        <v>4042.5</v>
      </c>
      <c r="S23" s="234">
        <v>3366.170363148914</v>
      </c>
      <c r="T23" s="234">
        <v>4924.8</v>
      </c>
      <c r="U23" s="234">
        <v>3465</v>
      </c>
      <c r="V23" s="234">
        <v>4410</v>
      </c>
      <c r="W23" s="234">
        <v>3924.6917129560129</v>
      </c>
      <c r="X23" s="235">
        <v>8884.9</v>
      </c>
    </row>
    <row r="24" spans="2:24" s="212" customFormat="1" ht="14.1" customHeight="1" x14ac:dyDescent="0.15">
      <c r="B24" s="200"/>
      <c r="C24" s="193">
        <v>7</v>
      </c>
      <c r="D24" s="203"/>
      <c r="E24" s="234">
        <v>1785</v>
      </c>
      <c r="F24" s="234">
        <v>1995</v>
      </c>
      <c r="G24" s="234">
        <v>1892.7990484821023</v>
      </c>
      <c r="H24" s="234">
        <v>1811.7</v>
      </c>
      <c r="I24" s="234">
        <v>3622.5</v>
      </c>
      <c r="J24" s="234">
        <v>4515</v>
      </c>
      <c r="K24" s="234">
        <v>3911.5199999999995</v>
      </c>
      <c r="L24" s="234">
        <v>2222.6</v>
      </c>
      <c r="M24" s="234">
        <v>1417.5</v>
      </c>
      <c r="N24" s="234">
        <v>1942.5</v>
      </c>
      <c r="O24" s="234">
        <v>1678.1299757383085</v>
      </c>
      <c r="P24" s="234">
        <v>18287.5</v>
      </c>
      <c r="Q24" s="234">
        <v>2835</v>
      </c>
      <c r="R24" s="234">
        <v>3990</v>
      </c>
      <c r="S24" s="234">
        <v>3286.4904251681301</v>
      </c>
      <c r="T24" s="234">
        <v>4063.6</v>
      </c>
      <c r="U24" s="234">
        <v>3360</v>
      </c>
      <c r="V24" s="234">
        <v>4410</v>
      </c>
      <c r="W24" s="234">
        <v>3843.3635731181294</v>
      </c>
      <c r="X24" s="235">
        <v>6675.7</v>
      </c>
    </row>
    <row r="25" spans="2:24" s="212" customFormat="1" ht="14.1" customHeight="1" x14ac:dyDescent="0.15">
      <c r="B25" s="194"/>
      <c r="C25" s="198">
        <v>8</v>
      </c>
      <c r="D25" s="206"/>
      <c r="E25" s="236">
        <v>1680</v>
      </c>
      <c r="F25" s="236">
        <v>1995</v>
      </c>
      <c r="G25" s="236">
        <v>1830.7395659432389</v>
      </c>
      <c r="H25" s="236">
        <v>1050.0999999999999</v>
      </c>
      <c r="I25" s="236">
        <v>3675</v>
      </c>
      <c r="J25" s="236">
        <v>4434.1500000000005</v>
      </c>
      <c r="K25" s="236">
        <v>3996.8529929577458</v>
      </c>
      <c r="L25" s="236">
        <v>2439.8000000000002</v>
      </c>
      <c r="M25" s="236">
        <v>1470</v>
      </c>
      <c r="N25" s="236">
        <v>1917.3000000000002</v>
      </c>
      <c r="O25" s="236">
        <v>1674.1269192503162</v>
      </c>
      <c r="P25" s="236">
        <v>24525.599999999999</v>
      </c>
      <c r="Q25" s="236">
        <v>2992.5</v>
      </c>
      <c r="R25" s="236">
        <v>3937.5</v>
      </c>
      <c r="S25" s="236">
        <v>3329.6051333255027</v>
      </c>
      <c r="T25" s="236">
        <v>3840.7</v>
      </c>
      <c r="U25" s="236">
        <v>3570</v>
      </c>
      <c r="V25" s="236">
        <v>4567.5</v>
      </c>
      <c r="W25" s="236">
        <v>4102.2040893600906</v>
      </c>
      <c r="X25" s="237">
        <v>5255.6</v>
      </c>
    </row>
  </sheetData>
  <mergeCells count="5">
    <mergeCell ref="E6:H6"/>
    <mergeCell ref="I6:L6"/>
    <mergeCell ref="M6:P6"/>
    <mergeCell ref="Q6:T6"/>
    <mergeCell ref="U6:X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82" customWidth="1"/>
    <col min="2" max="2" width="4" style="182" customWidth="1"/>
    <col min="3" max="3" width="2.75" style="182" customWidth="1"/>
    <col min="4" max="4" width="2.25" style="182" customWidth="1"/>
    <col min="5" max="5" width="6.875" style="182" customWidth="1"/>
    <col min="6" max="7" width="7.625" style="182" customWidth="1"/>
    <col min="8" max="8" width="9.125" style="182" customWidth="1"/>
    <col min="9" max="9" width="6.875" style="182" customWidth="1"/>
    <col min="10" max="11" width="7.625" style="182" customWidth="1"/>
    <col min="12" max="12" width="9.125" style="182" customWidth="1"/>
    <col min="13" max="13" width="6.75" style="182" customWidth="1"/>
    <col min="14" max="15" width="7.625" style="182" customWidth="1"/>
    <col min="16" max="16" width="9.125" style="182" customWidth="1"/>
    <col min="17" max="17" width="6.25" style="182" customWidth="1"/>
    <col min="18" max="19" width="7.625" style="182" customWidth="1"/>
    <col min="20" max="20" width="9.125" style="182" customWidth="1"/>
    <col min="21" max="16384" width="7.5" style="182"/>
  </cols>
  <sheetData>
    <row r="2" spans="2:21" x14ac:dyDescent="0.15">
      <c r="B2" s="182" t="s">
        <v>185</v>
      </c>
    </row>
    <row r="3" spans="2:21" x14ac:dyDescent="0.15">
      <c r="I3" s="181"/>
      <c r="J3" s="181"/>
      <c r="K3" s="181"/>
      <c r="L3" s="181"/>
      <c r="T3" s="183" t="s">
        <v>186</v>
      </c>
    </row>
    <row r="4" spans="2:21" ht="6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81"/>
    </row>
    <row r="5" spans="2:21" ht="15" customHeight="1" x14ac:dyDescent="0.15">
      <c r="B5" s="200"/>
      <c r="C5" s="185" t="s">
        <v>187</v>
      </c>
      <c r="D5" s="186"/>
      <c r="E5" s="655">
        <v>4</v>
      </c>
      <c r="F5" s="656"/>
      <c r="G5" s="656"/>
      <c r="H5" s="657"/>
      <c r="I5" s="655">
        <v>3</v>
      </c>
      <c r="J5" s="656"/>
      <c r="K5" s="656"/>
      <c r="L5" s="657"/>
      <c r="M5" s="655">
        <v>2</v>
      </c>
      <c r="N5" s="656"/>
      <c r="O5" s="656"/>
      <c r="P5" s="657"/>
      <c r="Q5" s="655">
        <v>3</v>
      </c>
      <c r="R5" s="656"/>
      <c r="S5" s="656"/>
      <c r="T5" s="657"/>
      <c r="U5" s="181"/>
    </row>
    <row r="6" spans="2:21" ht="15" customHeight="1" x14ac:dyDescent="0.15">
      <c r="B6" s="200"/>
      <c r="C6" s="196" t="s">
        <v>188</v>
      </c>
      <c r="D6" s="208"/>
      <c r="E6" s="655" t="s">
        <v>189</v>
      </c>
      <c r="F6" s="656"/>
      <c r="G6" s="656"/>
      <c r="H6" s="657"/>
      <c r="I6" s="655" t="s">
        <v>189</v>
      </c>
      <c r="J6" s="656"/>
      <c r="K6" s="656"/>
      <c r="L6" s="657"/>
      <c r="M6" s="655" t="s">
        <v>190</v>
      </c>
      <c r="N6" s="656"/>
      <c r="O6" s="656"/>
      <c r="P6" s="657"/>
      <c r="Q6" s="655" t="s">
        <v>191</v>
      </c>
      <c r="R6" s="656"/>
      <c r="S6" s="656"/>
      <c r="T6" s="657"/>
      <c r="U6" s="181"/>
    </row>
    <row r="7" spans="2:21" ht="15" customHeight="1" x14ac:dyDescent="0.15">
      <c r="B7" s="194" t="s">
        <v>110</v>
      </c>
      <c r="C7" s="195"/>
      <c r="D7" s="206"/>
      <c r="E7" s="185" t="s">
        <v>157</v>
      </c>
      <c r="F7" s="278" t="s">
        <v>192</v>
      </c>
      <c r="G7" s="187" t="s">
        <v>193</v>
      </c>
      <c r="H7" s="278" t="s">
        <v>194</v>
      </c>
      <c r="I7" s="185" t="s">
        <v>157</v>
      </c>
      <c r="J7" s="278" t="s">
        <v>112</v>
      </c>
      <c r="K7" s="187" t="s">
        <v>193</v>
      </c>
      <c r="L7" s="278" t="s">
        <v>194</v>
      </c>
      <c r="M7" s="185" t="s">
        <v>157</v>
      </c>
      <c r="N7" s="278" t="s">
        <v>112</v>
      </c>
      <c r="O7" s="187" t="s">
        <v>193</v>
      </c>
      <c r="P7" s="278" t="s">
        <v>114</v>
      </c>
      <c r="Q7" s="185" t="s">
        <v>157</v>
      </c>
      <c r="R7" s="278" t="s">
        <v>112</v>
      </c>
      <c r="S7" s="187" t="s">
        <v>193</v>
      </c>
      <c r="T7" s="278" t="s">
        <v>114</v>
      </c>
      <c r="U7" s="181"/>
    </row>
    <row r="8" spans="2:21" ht="15" customHeight="1" x14ac:dyDescent="0.15">
      <c r="B8" s="200" t="s">
        <v>70</v>
      </c>
      <c r="C8" s="224">
        <v>18</v>
      </c>
      <c r="D8" s="212" t="s">
        <v>71</v>
      </c>
      <c r="E8" s="200">
        <v>3045</v>
      </c>
      <c r="F8" s="201">
        <v>3703</v>
      </c>
      <c r="G8" s="181">
        <v>3518</v>
      </c>
      <c r="H8" s="201">
        <v>1544443</v>
      </c>
      <c r="I8" s="200">
        <v>2835</v>
      </c>
      <c r="J8" s="201">
        <v>3549</v>
      </c>
      <c r="K8" s="181">
        <v>3216</v>
      </c>
      <c r="L8" s="201">
        <v>2957778</v>
      </c>
      <c r="M8" s="200">
        <v>1517</v>
      </c>
      <c r="N8" s="201">
        <v>1757</v>
      </c>
      <c r="O8" s="181">
        <v>1670</v>
      </c>
      <c r="P8" s="201">
        <v>163446</v>
      </c>
      <c r="Q8" s="200">
        <v>2258</v>
      </c>
      <c r="R8" s="201">
        <v>2756</v>
      </c>
      <c r="S8" s="181">
        <v>2491</v>
      </c>
      <c r="T8" s="201">
        <v>1417273</v>
      </c>
      <c r="U8" s="181"/>
    </row>
    <row r="9" spans="2:21" ht="15" customHeight="1" x14ac:dyDescent="0.15">
      <c r="B9" s="233"/>
      <c r="C9" s="224">
        <v>19</v>
      </c>
      <c r="D9" s="212"/>
      <c r="E9" s="200">
        <v>2993</v>
      </c>
      <c r="F9" s="201">
        <v>3728</v>
      </c>
      <c r="G9" s="181">
        <v>3327</v>
      </c>
      <c r="H9" s="201">
        <v>1621648</v>
      </c>
      <c r="I9" s="200">
        <v>2625</v>
      </c>
      <c r="J9" s="201">
        <v>3360</v>
      </c>
      <c r="K9" s="181">
        <v>2982</v>
      </c>
      <c r="L9" s="201">
        <v>3199795</v>
      </c>
      <c r="M9" s="202">
        <v>1226</v>
      </c>
      <c r="N9" s="204">
        <v>1733</v>
      </c>
      <c r="O9" s="205">
        <v>1478</v>
      </c>
      <c r="P9" s="204">
        <v>2035723</v>
      </c>
      <c r="Q9" s="202">
        <v>1995</v>
      </c>
      <c r="R9" s="204">
        <v>2683</v>
      </c>
      <c r="S9" s="205">
        <v>2453</v>
      </c>
      <c r="T9" s="204">
        <v>2237604</v>
      </c>
      <c r="U9" s="181"/>
    </row>
    <row r="10" spans="2:21" ht="15" customHeight="1" x14ac:dyDescent="0.15">
      <c r="B10" s="233"/>
      <c r="C10" s="224">
        <v>20</v>
      </c>
      <c r="D10" s="212"/>
      <c r="E10" s="200">
        <v>2786</v>
      </c>
      <c r="F10" s="201">
        <v>3518</v>
      </c>
      <c r="G10" s="181">
        <v>3162</v>
      </c>
      <c r="H10" s="201">
        <v>1644575</v>
      </c>
      <c r="I10" s="200">
        <v>2100</v>
      </c>
      <c r="J10" s="201">
        <v>3203</v>
      </c>
      <c r="K10" s="181">
        <v>2512</v>
      </c>
      <c r="L10" s="201">
        <v>2847748</v>
      </c>
      <c r="M10" s="200">
        <v>1260</v>
      </c>
      <c r="N10" s="201">
        <v>1581</v>
      </c>
      <c r="O10" s="181">
        <v>1390</v>
      </c>
      <c r="P10" s="201">
        <v>2070816</v>
      </c>
      <c r="Q10" s="200">
        <v>1680</v>
      </c>
      <c r="R10" s="201">
        <v>2678</v>
      </c>
      <c r="S10" s="181">
        <v>2201</v>
      </c>
      <c r="T10" s="201">
        <v>2264851</v>
      </c>
      <c r="U10" s="181"/>
    </row>
    <row r="11" spans="2:21" ht="15" customHeight="1" x14ac:dyDescent="0.15">
      <c r="B11" s="233"/>
      <c r="C11" s="224">
        <v>21</v>
      </c>
      <c r="D11" s="213"/>
      <c r="E11" s="200">
        <v>2609</v>
      </c>
      <c r="F11" s="201">
        <v>3465</v>
      </c>
      <c r="G11" s="181">
        <v>2939</v>
      </c>
      <c r="H11" s="201">
        <v>1314622</v>
      </c>
      <c r="I11" s="200">
        <v>1943</v>
      </c>
      <c r="J11" s="201">
        <v>2940</v>
      </c>
      <c r="K11" s="181">
        <v>2463</v>
      </c>
      <c r="L11" s="201">
        <v>3112829</v>
      </c>
      <c r="M11" s="202">
        <v>1208</v>
      </c>
      <c r="N11" s="204">
        <v>1518</v>
      </c>
      <c r="O11" s="249">
        <v>1377</v>
      </c>
      <c r="P11" s="201">
        <v>2644060</v>
      </c>
      <c r="Q11" s="202">
        <v>1575</v>
      </c>
      <c r="R11" s="204">
        <v>2520</v>
      </c>
      <c r="S11" s="249">
        <v>2033</v>
      </c>
      <c r="T11" s="201">
        <v>2868789</v>
      </c>
      <c r="U11" s="181"/>
    </row>
    <row r="12" spans="2:21" ht="15" customHeight="1" x14ac:dyDescent="0.15">
      <c r="B12" s="228"/>
      <c r="C12" s="231">
        <v>22</v>
      </c>
      <c r="D12" s="237"/>
      <c r="E12" s="279">
        <v>2500</v>
      </c>
      <c r="F12" s="279">
        <v>3360</v>
      </c>
      <c r="G12" s="279">
        <v>2752</v>
      </c>
      <c r="H12" s="279">
        <v>1217675</v>
      </c>
      <c r="I12" s="279">
        <v>1958</v>
      </c>
      <c r="J12" s="279">
        <v>2835</v>
      </c>
      <c r="K12" s="207">
        <v>2451</v>
      </c>
      <c r="L12" s="279">
        <v>2743351</v>
      </c>
      <c r="M12" s="279">
        <v>1050</v>
      </c>
      <c r="N12" s="279">
        <v>1575</v>
      </c>
      <c r="O12" s="236">
        <v>1295</v>
      </c>
      <c r="P12" s="279">
        <v>2283385</v>
      </c>
      <c r="Q12" s="279">
        <v>1470</v>
      </c>
      <c r="R12" s="279">
        <v>2468</v>
      </c>
      <c r="S12" s="236">
        <v>1940</v>
      </c>
      <c r="T12" s="280">
        <v>2583485</v>
      </c>
      <c r="U12" s="181"/>
    </row>
    <row r="13" spans="2:21" ht="15" customHeight="1" x14ac:dyDescent="0.15">
      <c r="B13" s="200" t="s">
        <v>195</v>
      </c>
      <c r="C13" s="181">
        <v>11</v>
      </c>
      <c r="D13" s="181" t="s">
        <v>134</v>
      </c>
      <c r="E13" s="200">
        <v>2940</v>
      </c>
      <c r="F13" s="201">
        <v>3255</v>
      </c>
      <c r="G13" s="181">
        <v>3053</v>
      </c>
      <c r="H13" s="201">
        <v>93143</v>
      </c>
      <c r="I13" s="200">
        <v>2100</v>
      </c>
      <c r="J13" s="201">
        <v>2730</v>
      </c>
      <c r="K13" s="181">
        <v>2461</v>
      </c>
      <c r="L13" s="201">
        <v>304603</v>
      </c>
      <c r="M13" s="202">
        <v>1287</v>
      </c>
      <c r="N13" s="204">
        <v>1488</v>
      </c>
      <c r="O13" s="205">
        <v>1370</v>
      </c>
      <c r="P13" s="204">
        <v>231643</v>
      </c>
      <c r="Q13" s="202">
        <v>1680</v>
      </c>
      <c r="R13" s="204">
        <v>2205</v>
      </c>
      <c r="S13" s="205">
        <v>1924</v>
      </c>
      <c r="T13" s="204">
        <v>312531</v>
      </c>
      <c r="U13" s="181"/>
    </row>
    <row r="14" spans="2:21" ht="15" customHeight="1" x14ac:dyDescent="0.15">
      <c r="B14" s="200"/>
      <c r="C14" s="181">
        <v>12</v>
      </c>
      <c r="D14" s="181"/>
      <c r="E14" s="200">
        <v>2940</v>
      </c>
      <c r="F14" s="201">
        <v>3465</v>
      </c>
      <c r="G14" s="181">
        <v>3099</v>
      </c>
      <c r="H14" s="201">
        <v>167204</v>
      </c>
      <c r="I14" s="200">
        <v>2205</v>
      </c>
      <c r="J14" s="201">
        <v>2940</v>
      </c>
      <c r="K14" s="181">
        <v>2613</v>
      </c>
      <c r="L14" s="201">
        <v>396071</v>
      </c>
      <c r="M14" s="202">
        <v>1260</v>
      </c>
      <c r="N14" s="204">
        <v>1499</v>
      </c>
      <c r="O14" s="205">
        <v>1407</v>
      </c>
      <c r="P14" s="204">
        <v>252419</v>
      </c>
      <c r="Q14" s="202">
        <v>1628</v>
      </c>
      <c r="R14" s="204">
        <v>2412</v>
      </c>
      <c r="S14" s="205">
        <v>2011</v>
      </c>
      <c r="T14" s="204">
        <v>296222</v>
      </c>
      <c r="U14" s="181"/>
    </row>
    <row r="15" spans="2:21" ht="15" customHeight="1" x14ac:dyDescent="0.15">
      <c r="B15" s="200" t="s">
        <v>86</v>
      </c>
      <c r="C15" s="181">
        <v>1</v>
      </c>
      <c r="D15" s="181" t="s">
        <v>87</v>
      </c>
      <c r="E15" s="200">
        <v>2783</v>
      </c>
      <c r="F15" s="201">
        <v>2993</v>
      </c>
      <c r="G15" s="181">
        <v>2860</v>
      </c>
      <c r="H15" s="201">
        <v>153642</v>
      </c>
      <c r="I15" s="200">
        <v>2111</v>
      </c>
      <c r="J15" s="201">
        <v>2762</v>
      </c>
      <c r="K15" s="181">
        <v>2501</v>
      </c>
      <c r="L15" s="201">
        <v>304471</v>
      </c>
      <c r="M15" s="202">
        <v>1260</v>
      </c>
      <c r="N15" s="204">
        <v>1399</v>
      </c>
      <c r="O15" s="205">
        <v>1318</v>
      </c>
      <c r="P15" s="204">
        <v>214068</v>
      </c>
      <c r="Q15" s="202">
        <v>1472</v>
      </c>
      <c r="R15" s="204">
        <v>2418</v>
      </c>
      <c r="S15" s="205">
        <v>1875</v>
      </c>
      <c r="T15" s="204">
        <v>284557</v>
      </c>
      <c r="U15" s="181"/>
    </row>
    <row r="16" spans="2:21" ht="15" customHeight="1" x14ac:dyDescent="0.15">
      <c r="B16" s="200"/>
      <c r="C16" s="181">
        <v>2</v>
      </c>
      <c r="D16" s="181"/>
      <c r="E16" s="200">
        <v>2730</v>
      </c>
      <c r="F16" s="201">
        <v>3150</v>
      </c>
      <c r="G16" s="181">
        <v>2841</v>
      </c>
      <c r="H16" s="201">
        <v>85197</v>
      </c>
      <c r="I16" s="200">
        <v>2112</v>
      </c>
      <c r="J16" s="201">
        <v>2573</v>
      </c>
      <c r="K16" s="181">
        <v>2365</v>
      </c>
      <c r="L16" s="201">
        <v>199407</v>
      </c>
      <c r="M16" s="202">
        <v>1260</v>
      </c>
      <c r="N16" s="204">
        <v>1439</v>
      </c>
      <c r="O16" s="205">
        <v>1337</v>
      </c>
      <c r="P16" s="204">
        <v>182148</v>
      </c>
      <c r="Q16" s="202">
        <v>1471</v>
      </c>
      <c r="R16" s="204">
        <v>2205</v>
      </c>
      <c r="S16" s="205">
        <v>1820</v>
      </c>
      <c r="T16" s="204">
        <v>228493</v>
      </c>
      <c r="U16" s="181"/>
    </row>
    <row r="17" spans="2:21" ht="15" customHeight="1" x14ac:dyDescent="0.15">
      <c r="B17" s="200"/>
      <c r="C17" s="181">
        <v>3</v>
      </c>
      <c r="D17" s="181"/>
      <c r="E17" s="200">
        <v>2835</v>
      </c>
      <c r="F17" s="201">
        <v>3045</v>
      </c>
      <c r="G17" s="181">
        <v>2939</v>
      </c>
      <c r="H17" s="201">
        <v>97567</v>
      </c>
      <c r="I17" s="200">
        <v>2100</v>
      </c>
      <c r="J17" s="201">
        <v>2730</v>
      </c>
      <c r="K17" s="181">
        <v>2444</v>
      </c>
      <c r="L17" s="201">
        <v>251541</v>
      </c>
      <c r="M17" s="202">
        <v>1259</v>
      </c>
      <c r="N17" s="204">
        <v>1527</v>
      </c>
      <c r="O17" s="205">
        <v>1381</v>
      </c>
      <c r="P17" s="204">
        <v>247853</v>
      </c>
      <c r="Q17" s="202">
        <v>1628</v>
      </c>
      <c r="R17" s="204">
        <v>2310</v>
      </c>
      <c r="S17" s="205">
        <v>1973</v>
      </c>
      <c r="T17" s="204">
        <v>273264</v>
      </c>
      <c r="U17" s="181"/>
    </row>
    <row r="18" spans="2:21" ht="15" customHeight="1" x14ac:dyDescent="0.15">
      <c r="B18" s="200"/>
      <c r="C18" s="181">
        <v>4</v>
      </c>
      <c r="D18" s="181"/>
      <c r="E18" s="200">
        <v>2730</v>
      </c>
      <c r="F18" s="201">
        <v>3045</v>
      </c>
      <c r="G18" s="181">
        <v>2856</v>
      </c>
      <c r="H18" s="201">
        <v>100244</v>
      </c>
      <c r="I18" s="200">
        <v>2264</v>
      </c>
      <c r="J18" s="201">
        <v>2835</v>
      </c>
      <c r="K18" s="181">
        <v>2527</v>
      </c>
      <c r="L18" s="201">
        <v>159276</v>
      </c>
      <c r="M18" s="202">
        <v>1277</v>
      </c>
      <c r="N18" s="204">
        <v>1527</v>
      </c>
      <c r="O18" s="205">
        <v>1441</v>
      </c>
      <c r="P18" s="204">
        <v>131032</v>
      </c>
      <c r="Q18" s="202">
        <v>1575</v>
      </c>
      <c r="R18" s="204">
        <v>2310</v>
      </c>
      <c r="S18" s="205">
        <v>1970</v>
      </c>
      <c r="T18" s="204">
        <v>193332</v>
      </c>
      <c r="U18" s="181"/>
    </row>
    <row r="19" spans="2:21" ht="15" customHeight="1" x14ac:dyDescent="0.15">
      <c r="B19" s="200"/>
      <c r="C19" s="181">
        <v>5</v>
      </c>
      <c r="D19" s="181"/>
      <c r="E19" s="200">
        <v>2730</v>
      </c>
      <c r="F19" s="201">
        <v>3045</v>
      </c>
      <c r="G19" s="181">
        <v>2883</v>
      </c>
      <c r="H19" s="201">
        <v>84399</v>
      </c>
      <c r="I19" s="200">
        <v>2205</v>
      </c>
      <c r="J19" s="201">
        <v>2835</v>
      </c>
      <c r="K19" s="181">
        <v>2507</v>
      </c>
      <c r="L19" s="201">
        <v>232686</v>
      </c>
      <c r="M19" s="202">
        <v>1305</v>
      </c>
      <c r="N19" s="204">
        <v>1565</v>
      </c>
      <c r="O19" s="205">
        <v>1461</v>
      </c>
      <c r="P19" s="204">
        <v>228689</v>
      </c>
      <c r="Q19" s="202">
        <v>1524</v>
      </c>
      <c r="R19" s="204">
        <v>2310</v>
      </c>
      <c r="S19" s="205">
        <v>1912</v>
      </c>
      <c r="T19" s="204">
        <v>249108</v>
      </c>
      <c r="U19" s="181"/>
    </row>
    <row r="20" spans="2:21" ht="15" customHeight="1" x14ac:dyDescent="0.15">
      <c r="B20" s="200"/>
      <c r="C20" s="181">
        <v>6</v>
      </c>
      <c r="D20" s="181"/>
      <c r="E20" s="200">
        <v>2730</v>
      </c>
      <c r="F20" s="201">
        <v>2940</v>
      </c>
      <c r="G20" s="181">
        <v>2826</v>
      </c>
      <c r="H20" s="201">
        <v>80148</v>
      </c>
      <c r="I20" s="200">
        <v>1958</v>
      </c>
      <c r="J20" s="201">
        <v>2835</v>
      </c>
      <c r="K20" s="181">
        <v>2411</v>
      </c>
      <c r="L20" s="201">
        <v>253821</v>
      </c>
      <c r="M20" s="202">
        <v>1218</v>
      </c>
      <c r="N20" s="204">
        <v>1483</v>
      </c>
      <c r="O20" s="205">
        <v>1364</v>
      </c>
      <c r="P20" s="204">
        <v>212910</v>
      </c>
      <c r="Q20" s="202">
        <v>1486</v>
      </c>
      <c r="R20" s="204">
        <v>2221</v>
      </c>
      <c r="S20" s="205">
        <v>1835</v>
      </c>
      <c r="T20" s="204">
        <v>203499</v>
      </c>
      <c r="U20" s="181"/>
    </row>
    <row r="21" spans="2:21" ht="15" customHeight="1" x14ac:dyDescent="0.15">
      <c r="B21" s="200"/>
      <c r="C21" s="181">
        <v>7</v>
      </c>
      <c r="D21" s="181"/>
      <c r="E21" s="200">
        <v>2625</v>
      </c>
      <c r="F21" s="201">
        <v>2835</v>
      </c>
      <c r="G21" s="181">
        <v>2696</v>
      </c>
      <c r="H21" s="201">
        <v>70952</v>
      </c>
      <c r="I21" s="200">
        <v>2016</v>
      </c>
      <c r="J21" s="201">
        <v>2783</v>
      </c>
      <c r="K21" s="201">
        <v>2423</v>
      </c>
      <c r="L21" s="203">
        <v>163789</v>
      </c>
      <c r="M21" s="202">
        <v>1089</v>
      </c>
      <c r="N21" s="204">
        <v>1418</v>
      </c>
      <c r="O21" s="205">
        <v>1229</v>
      </c>
      <c r="P21" s="204">
        <v>169274</v>
      </c>
      <c r="Q21" s="202">
        <v>1470</v>
      </c>
      <c r="R21" s="204">
        <v>2205</v>
      </c>
      <c r="S21" s="205">
        <v>1874</v>
      </c>
      <c r="T21" s="204">
        <v>163795</v>
      </c>
      <c r="U21" s="181"/>
    </row>
    <row r="22" spans="2:21" ht="15" customHeight="1" x14ac:dyDescent="0.15">
      <c r="B22" s="200"/>
      <c r="C22" s="181">
        <v>8</v>
      </c>
      <c r="D22" s="181"/>
      <c r="E22" s="200">
        <v>2500</v>
      </c>
      <c r="F22" s="200">
        <v>2750</v>
      </c>
      <c r="G22" s="200">
        <v>2636</v>
      </c>
      <c r="H22" s="200">
        <v>85568</v>
      </c>
      <c r="I22" s="200">
        <v>2000</v>
      </c>
      <c r="J22" s="200">
        <v>2678</v>
      </c>
      <c r="K22" s="200">
        <v>2349</v>
      </c>
      <c r="L22" s="200">
        <v>184080</v>
      </c>
      <c r="M22" s="200">
        <v>1050</v>
      </c>
      <c r="N22" s="200">
        <v>1417</v>
      </c>
      <c r="O22" s="200">
        <v>1285</v>
      </c>
      <c r="P22" s="200">
        <v>162543</v>
      </c>
      <c r="Q22" s="200">
        <v>1576</v>
      </c>
      <c r="R22" s="200">
        <v>2100</v>
      </c>
      <c r="S22" s="200">
        <v>1854</v>
      </c>
      <c r="T22" s="201">
        <v>232006</v>
      </c>
      <c r="U22" s="181"/>
    </row>
    <row r="23" spans="2:21" ht="15" customHeight="1" x14ac:dyDescent="0.15">
      <c r="B23" s="200"/>
      <c r="C23" s="181">
        <v>9</v>
      </c>
      <c r="D23" s="181"/>
      <c r="E23" s="200">
        <v>2500</v>
      </c>
      <c r="F23" s="200">
        <v>2650</v>
      </c>
      <c r="G23" s="200">
        <v>2612.5</v>
      </c>
      <c r="H23" s="200">
        <v>84441.9</v>
      </c>
      <c r="I23" s="200">
        <v>2117</v>
      </c>
      <c r="J23" s="200">
        <v>2783</v>
      </c>
      <c r="K23" s="200">
        <v>2408</v>
      </c>
      <c r="L23" s="200">
        <v>245641</v>
      </c>
      <c r="M23" s="233">
        <v>1082</v>
      </c>
      <c r="N23" s="233">
        <v>1442</v>
      </c>
      <c r="O23" s="233">
        <v>1269</v>
      </c>
      <c r="P23" s="233">
        <v>172633</v>
      </c>
      <c r="Q23" s="233">
        <v>1785</v>
      </c>
      <c r="R23" s="234">
        <v>2062</v>
      </c>
      <c r="S23" s="233">
        <v>1937</v>
      </c>
      <c r="T23" s="234">
        <v>165782</v>
      </c>
      <c r="U23" s="181"/>
    </row>
    <row r="24" spans="2:21" ht="15" customHeight="1" x14ac:dyDescent="0.15">
      <c r="B24" s="200"/>
      <c r="C24" s="181">
        <v>10</v>
      </c>
      <c r="D24" s="203"/>
      <c r="E24" s="201">
        <v>2678</v>
      </c>
      <c r="F24" s="201">
        <v>2888</v>
      </c>
      <c r="G24" s="201">
        <v>2796</v>
      </c>
      <c r="H24" s="201">
        <v>93962.2</v>
      </c>
      <c r="I24" s="201">
        <v>2111.7600000000002</v>
      </c>
      <c r="J24" s="201">
        <v>2782.5</v>
      </c>
      <c r="K24" s="201">
        <v>2423.829184323939</v>
      </c>
      <c r="L24" s="201">
        <v>202916.4</v>
      </c>
      <c r="M24" s="234">
        <v>1155</v>
      </c>
      <c r="N24" s="234">
        <v>1441.65</v>
      </c>
      <c r="O24" s="234">
        <v>1325.1138408276379</v>
      </c>
      <c r="P24" s="234">
        <v>188967.9</v>
      </c>
      <c r="Q24" s="234">
        <v>1583.4</v>
      </c>
      <c r="R24" s="234">
        <v>2205</v>
      </c>
      <c r="S24" s="234">
        <v>1930.5994929541698</v>
      </c>
      <c r="T24" s="234">
        <v>183339.5</v>
      </c>
      <c r="U24" s="181"/>
    </row>
    <row r="25" spans="2:21" ht="15" customHeight="1" x14ac:dyDescent="0.15">
      <c r="B25" s="200"/>
      <c r="C25" s="181">
        <v>11</v>
      </c>
      <c r="D25" s="203"/>
      <c r="E25" s="201">
        <v>2730</v>
      </c>
      <c r="F25" s="201">
        <v>3045</v>
      </c>
      <c r="G25" s="201">
        <v>2859</v>
      </c>
      <c r="H25" s="201">
        <v>97025</v>
      </c>
      <c r="I25" s="201">
        <v>2198</v>
      </c>
      <c r="J25" s="201">
        <v>2821</v>
      </c>
      <c r="K25" s="201">
        <v>2455</v>
      </c>
      <c r="L25" s="201">
        <v>197832</v>
      </c>
      <c r="M25" s="234">
        <v>1126</v>
      </c>
      <c r="N25" s="234">
        <v>1575</v>
      </c>
      <c r="O25" s="234">
        <v>1332</v>
      </c>
      <c r="P25" s="234">
        <v>198431</v>
      </c>
      <c r="Q25" s="234">
        <v>1548</v>
      </c>
      <c r="R25" s="234">
        <v>2415</v>
      </c>
      <c r="S25" s="234">
        <v>2033</v>
      </c>
      <c r="T25" s="235">
        <v>219955</v>
      </c>
      <c r="U25" s="181"/>
    </row>
    <row r="26" spans="2:21" ht="15" customHeight="1" x14ac:dyDescent="0.15">
      <c r="B26" s="200"/>
      <c r="C26" s="181">
        <v>12</v>
      </c>
      <c r="D26" s="203"/>
      <c r="E26" s="201">
        <v>2783</v>
      </c>
      <c r="F26" s="201">
        <v>3360</v>
      </c>
      <c r="G26" s="201">
        <v>3011</v>
      </c>
      <c r="H26" s="201">
        <v>184529</v>
      </c>
      <c r="I26" s="201">
        <v>2199.2249999999999</v>
      </c>
      <c r="J26" s="201">
        <v>2835</v>
      </c>
      <c r="K26" s="201">
        <v>2546.4948306396018</v>
      </c>
      <c r="L26" s="201">
        <v>347891</v>
      </c>
      <c r="M26" s="234">
        <v>1102.5</v>
      </c>
      <c r="N26" s="234">
        <v>1512</v>
      </c>
      <c r="O26" s="234">
        <v>1345.1475639096466</v>
      </c>
      <c r="P26" s="234">
        <v>174836</v>
      </c>
      <c r="Q26" s="234">
        <v>1697.8500000000001</v>
      </c>
      <c r="R26" s="234">
        <v>2467.5</v>
      </c>
      <c r="S26" s="234">
        <v>2166.2686955500635</v>
      </c>
      <c r="T26" s="234">
        <v>186354</v>
      </c>
      <c r="U26" s="181"/>
    </row>
    <row r="27" spans="2:21" ht="15" customHeight="1" x14ac:dyDescent="0.15">
      <c r="B27" s="200" t="s">
        <v>118</v>
      </c>
      <c r="C27" s="181">
        <v>1</v>
      </c>
      <c r="D27" s="203" t="s">
        <v>134</v>
      </c>
      <c r="E27" s="201">
        <v>2783</v>
      </c>
      <c r="F27" s="201">
        <v>3045</v>
      </c>
      <c r="G27" s="201">
        <v>2885</v>
      </c>
      <c r="H27" s="201">
        <v>138159</v>
      </c>
      <c r="I27" s="201">
        <v>2114.2800000000002</v>
      </c>
      <c r="J27" s="201">
        <v>2803.1849999999999</v>
      </c>
      <c r="K27" s="201">
        <v>2453.6547462190229</v>
      </c>
      <c r="L27" s="201">
        <v>184648</v>
      </c>
      <c r="M27" s="234">
        <v>1020.2850000000001</v>
      </c>
      <c r="N27" s="234">
        <v>1527.54</v>
      </c>
      <c r="O27" s="234">
        <v>1337.344766221599</v>
      </c>
      <c r="P27" s="234">
        <v>140605</v>
      </c>
      <c r="Q27" s="234">
        <v>1697.8500000000001</v>
      </c>
      <c r="R27" s="234">
        <v>2520</v>
      </c>
      <c r="S27" s="234">
        <v>2186.4077899124977</v>
      </c>
      <c r="T27" s="235">
        <v>183520.90000000002</v>
      </c>
      <c r="U27" s="181"/>
    </row>
    <row r="28" spans="2:21" ht="15" customHeight="1" x14ac:dyDescent="0.15">
      <c r="B28" s="200"/>
      <c r="C28" s="181">
        <v>2</v>
      </c>
      <c r="D28" s="203"/>
      <c r="E28" s="201">
        <v>2730</v>
      </c>
      <c r="F28" s="201">
        <v>2993</v>
      </c>
      <c r="G28" s="201">
        <v>2858</v>
      </c>
      <c r="H28" s="201">
        <v>80097</v>
      </c>
      <c r="I28" s="201">
        <v>2311.5750000000003</v>
      </c>
      <c r="J28" s="201">
        <v>2783.55</v>
      </c>
      <c r="K28" s="201">
        <v>2502.6275039456114</v>
      </c>
      <c r="L28" s="203">
        <v>179638.80000000002</v>
      </c>
      <c r="M28" s="234">
        <v>1107.75</v>
      </c>
      <c r="N28" s="234">
        <v>1512</v>
      </c>
      <c r="O28" s="234">
        <v>1338.8819428104648</v>
      </c>
      <c r="P28" s="235">
        <v>154263.5</v>
      </c>
      <c r="Q28" s="234">
        <v>1669.5</v>
      </c>
      <c r="R28" s="234">
        <v>2424.4500000000003</v>
      </c>
      <c r="S28" s="234">
        <v>2127.1764451065774</v>
      </c>
      <c r="T28" s="235">
        <v>127787.2</v>
      </c>
      <c r="U28" s="181"/>
    </row>
    <row r="29" spans="2:21" ht="15" customHeight="1" x14ac:dyDescent="0.15">
      <c r="B29" s="200"/>
      <c r="C29" s="181">
        <v>3</v>
      </c>
      <c r="D29" s="203"/>
      <c r="E29" s="201">
        <v>2730</v>
      </c>
      <c r="F29" s="201">
        <v>2993</v>
      </c>
      <c r="G29" s="201">
        <v>2887</v>
      </c>
      <c r="H29" s="201">
        <v>79195.199999999997</v>
      </c>
      <c r="I29" s="201">
        <v>2205</v>
      </c>
      <c r="J29" s="201">
        <v>2940</v>
      </c>
      <c r="K29" s="201">
        <v>2537.6292088921718</v>
      </c>
      <c r="L29" s="201">
        <v>229265.9</v>
      </c>
      <c r="M29" s="234">
        <v>1081.5</v>
      </c>
      <c r="N29" s="234">
        <v>1551.9</v>
      </c>
      <c r="O29" s="234">
        <v>1361.7893794105235</v>
      </c>
      <c r="P29" s="234">
        <v>167154.70000000001</v>
      </c>
      <c r="Q29" s="234">
        <v>1890</v>
      </c>
      <c r="R29" s="234">
        <v>2625</v>
      </c>
      <c r="S29" s="234">
        <v>2172.9117026428671</v>
      </c>
      <c r="T29" s="235">
        <v>120334.70000000001</v>
      </c>
      <c r="U29" s="181"/>
    </row>
    <row r="30" spans="2:21" ht="13.5" customHeight="1" x14ac:dyDescent="0.15">
      <c r="B30" s="200"/>
      <c r="C30" s="181">
        <v>4</v>
      </c>
      <c r="D30" s="203"/>
      <c r="E30" s="201">
        <v>2624</v>
      </c>
      <c r="F30" s="201">
        <v>2940</v>
      </c>
      <c r="G30" s="201">
        <v>2776</v>
      </c>
      <c r="H30" s="201">
        <v>90484</v>
      </c>
      <c r="I30" s="201">
        <v>2257.5</v>
      </c>
      <c r="J30" s="201">
        <v>2940</v>
      </c>
      <c r="K30" s="201">
        <v>2526.9171743364859</v>
      </c>
      <c r="L30" s="203">
        <v>227616.2</v>
      </c>
      <c r="M30" s="234">
        <v>1078.2450000000001</v>
      </c>
      <c r="N30" s="234">
        <v>1540.3500000000001</v>
      </c>
      <c r="O30" s="234">
        <v>1376.7075011771637</v>
      </c>
      <c r="P30" s="235">
        <v>151109.20000000001</v>
      </c>
      <c r="Q30" s="234">
        <v>1669.5</v>
      </c>
      <c r="R30" s="234">
        <v>2625</v>
      </c>
      <c r="S30" s="234">
        <v>2033.8484353902677</v>
      </c>
      <c r="T30" s="235">
        <v>148778.29999999999</v>
      </c>
      <c r="U30" s="181"/>
    </row>
    <row r="31" spans="2:21" ht="13.5" customHeight="1" x14ac:dyDescent="0.15">
      <c r="B31" s="200"/>
      <c r="C31" s="181">
        <v>5</v>
      </c>
      <c r="D31" s="181"/>
      <c r="E31" s="201">
        <v>2573</v>
      </c>
      <c r="F31" s="201">
        <v>2919</v>
      </c>
      <c r="G31" s="201">
        <v>2760</v>
      </c>
      <c r="H31" s="201">
        <v>98916</v>
      </c>
      <c r="I31" s="201">
        <v>2207.31</v>
      </c>
      <c r="J31" s="201">
        <v>2940</v>
      </c>
      <c r="K31" s="201">
        <v>2519.5355456908937</v>
      </c>
      <c r="L31" s="203">
        <v>205471.49999999997</v>
      </c>
      <c r="M31" s="234">
        <v>1115.1000000000001</v>
      </c>
      <c r="N31" s="234">
        <v>1512</v>
      </c>
      <c r="O31" s="234">
        <v>1367.5149374842856</v>
      </c>
      <c r="P31" s="235">
        <v>217194.5</v>
      </c>
      <c r="Q31" s="234">
        <v>1890</v>
      </c>
      <c r="R31" s="234">
        <v>2533.9650000000001</v>
      </c>
      <c r="S31" s="234">
        <v>2148.2362199978384</v>
      </c>
      <c r="T31" s="235">
        <v>193129.59999999998</v>
      </c>
      <c r="U31" s="181"/>
    </row>
    <row r="32" spans="2:21" ht="13.5" customHeight="1" x14ac:dyDescent="0.15">
      <c r="B32" s="200"/>
      <c r="C32" s="181">
        <v>6</v>
      </c>
      <c r="D32" s="203"/>
      <c r="E32" s="201">
        <v>2578</v>
      </c>
      <c r="F32" s="201">
        <v>2940</v>
      </c>
      <c r="G32" s="201">
        <v>2803</v>
      </c>
      <c r="H32" s="201">
        <v>96881</v>
      </c>
      <c r="I32" s="201">
        <v>2205</v>
      </c>
      <c r="J32" s="201">
        <v>2919</v>
      </c>
      <c r="K32" s="201">
        <v>2479.3419602395652</v>
      </c>
      <c r="L32" s="201">
        <v>222401</v>
      </c>
      <c r="M32" s="234">
        <v>1102.8150000000001</v>
      </c>
      <c r="N32" s="234">
        <v>1512</v>
      </c>
      <c r="O32" s="234">
        <v>1366.4964247691992</v>
      </c>
      <c r="P32" s="234">
        <v>121005.8</v>
      </c>
      <c r="Q32" s="234">
        <v>1785</v>
      </c>
      <c r="R32" s="234">
        <v>2572.5</v>
      </c>
      <c r="S32" s="234">
        <v>2109.0339279591276</v>
      </c>
      <c r="T32" s="235">
        <v>139837.20000000001</v>
      </c>
      <c r="U32" s="181"/>
    </row>
    <row r="33" spans="2:21" ht="13.5" customHeight="1" x14ac:dyDescent="0.15">
      <c r="B33" s="200"/>
      <c r="C33" s="181">
        <v>7</v>
      </c>
      <c r="D33" s="203"/>
      <c r="E33" s="201">
        <v>2520</v>
      </c>
      <c r="F33" s="201">
        <v>2940</v>
      </c>
      <c r="G33" s="201">
        <v>2761</v>
      </c>
      <c r="H33" s="201">
        <v>81571</v>
      </c>
      <c r="I33" s="201">
        <v>2132.5500000000002</v>
      </c>
      <c r="J33" s="201">
        <v>2846.55</v>
      </c>
      <c r="K33" s="201">
        <v>2388.2028355957768</v>
      </c>
      <c r="L33" s="201">
        <v>224849.69999999998</v>
      </c>
      <c r="M33" s="234">
        <v>1046.8500000000001</v>
      </c>
      <c r="N33" s="234">
        <v>1470</v>
      </c>
      <c r="O33" s="234">
        <v>1258.2071394403256</v>
      </c>
      <c r="P33" s="234">
        <v>155522.4</v>
      </c>
      <c r="Q33" s="234">
        <v>1732.5</v>
      </c>
      <c r="R33" s="234">
        <v>2327.85</v>
      </c>
      <c r="S33" s="234">
        <v>2023.6374895186987</v>
      </c>
      <c r="T33" s="234">
        <v>113794.29999999999</v>
      </c>
      <c r="U33" s="181"/>
    </row>
    <row r="34" spans="2:21" ht="13.5" customHeight="1" x14ac:dyDescent="0.15">
      <c r="B34" s="194"/>
      <c r="C34" s="195">
        <v>8</v>
      </c>
      <c r="D34" s="206"/>
      <c r="E34" s="207">
        <v>2520</v>
      </c>
      <c r="F34" s="207">
        <v>2993</v>
      </c>
      <c r="G34" s="206">
        <v>2786</v>
      </c>
      <c r="H34" s="207">
        <v>89860</v>
      </c>
      <c r="I34" s="207">
        <v>2205</v>
      </c>
      <c r="J34" s="207">
        <v>2730</v>
      </c>
      <c r="K34" s="207">
        <v>2433.3273990067755</v>
      </c>
      <c r="L34" s="207">
        <v>278986.59999999998</v>
      </c>
      <c r="M34" s="236">
        <v>1099.98</v>
      </c>
      <c r="N34" s="236">
        <v>1426.53</v>
      </c>
      <c r="O34" s="236">
        <v>1320.4350165154333</v>
      </c>
      <c r="P34" s="236">
        <v>166841.5</v>
      </c>
      <c r="Q34" s="236">
        <v>1765.0500000000002</v>
      </c>
      <c r="R34" s="236">
        <v>2182.0050000000001</v>
      </c>
      <c r="S34" s="236">
        <v>1971.6601201296137</v>
      </c>
      <c r="T34" s="237">
        <v>100401.9</v>
      </c>
      <c r="U34" s="181"/>
    </row>
    <row r="35" spans="2:21" ht="12.75" customHeight="1" x14ac:dyDescent="0.15">
      <c r="B35" s="281" t="s">
        <v>147</v>
      </c>
      <c r="C35" s="282" t="s">
        <v>150</v>
      </c>
      <c r="M35" s="181"/>
      <c r="N35" s="181"/>
      <c r="O35" s="181"/>
      <c r="P35" s="181"/>
      <c r="Q35" s="181"/>
      <c r="R35" s="181"/>
      <c r="S35" s="181"/>
      <c r="T35" s="181"/>
    </row>
    <row r="36" spans="2:21" ht="12.75" customHeight="1" x14ac:dyDescent="0.15">
      <c r="B36" s="283" t="s">
        <v>149</v>
      </c>
      <c r="C36" s="182" t="s">
        <v>196</v>
      </c>
    </row>
    <row r="37" spans="2:21" ht="12.75" customHeight="1" x14ac:dyDescent="0.15">
      <c r="B37" s="283"/>
    </row>
    <row r="38" spans="2:21" ht="13.5" x14ac:dyDescent="0.15">
      <c r="B38" s="283"/>
      <c r="E38" s="284"/>
      <c r="F38" s="284"/>
      <c r="G38" s="284"/>
      <c r="H38" s="667"/>
      <c r="I38" s="668"/>
      <c r="J38" s="181"/>
      <c r="K38" s="181"/>
      <c r="L38" s="181"/>
      <c r="M38" s="213"/>
      <c r="N38" s="213"/>
      <c r="O38" s="213"/>
      <c r="P38" s="213"/>
      <c r="Q38" s="213"/>
      <c r="R38" s="213"/>
      <c r="S38" s="213"/>
      <c r="T38" s="213"/>
    </row>
    <row r="39" spans="2:21" ht="13.5" x14ac:dyDescent="0.15">
      <c r="E39" s="284"/>
      <c r="F39" s="284"/>
      <c r="G39" s="284"/>
      <c r="H39" s="667"/>
      <c r="I39" s="668"/>
      <c r="J39" s="181"/>
      <c r="K39" s="181"/>
      <c r="L39" s="181"/>
      <c r="M39" s="213"/>
      <c r="N39" s="213"/>
      <c r="O39" s="213"/>
      <c r="P39" s="213"/>
      <c r="Q39" s="213"/>
      <c r="R39" s="213"/>
      <c r="S39" s="213"/>
      <c r="T39" s="213"/>
    </row>
    <row r="40" spans="2:21" x14ac:dyDescent="0.15">
      <c r="E40" s="181"/>
      <c r="F40" s="181"/>
      <c r="G40" s="181"/>
      <c r="H40" s="181"/>
      <c r="I40" s="181"/>
      <c r="J40" s="181"/>
      <c r="K40" s="181"/>
      <c r="L40" s="181"/>
      <c r="M40" s="213"/>
      <c r="N40" s="213"/>
      <c r="O40" s="213"/>
      <c r="P40" s="213"/>
      <c r="Q40" s="213"/>
      <c r="R40" s="213"/>
      <c r="S40" s="213"/>
      <c r="T40" s="213"/>
    </row>
    <row r="41" spans="2:21" x14ac:dyDescent="0.15"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</row>
    <row r="42" spans="2:21" x14ac:dyDescent="0.15"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</row>
    <row r="43" spans="2:21" x14ac:dyDescent="0.15"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</row>
  </sheetData>
  <mergeCells count="10">
    <mergeCell ref="H38:H39"/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8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82" customWidth="1"/>
    <col min="2" max="2" width="5.375" style="182" customWidth="1"/>
    <col min="3" max="3" width="3.125" style="182" customWidth="1"/>
    <col min="4" max="4" width="5.5" style="182" customWidth="1"/>
    <col min="5" max="5" width="5.375" style="182" customWidth="1"/>
    <col min="6" max="6" width="5.25" style="182" customWidth="1"/>
    <col min="7" max="7" width="5.875" style="182" customWidth="1"/>
    <col min="8" max="8" width="7.625" style="182" customWidth="1"/>
    <col min="9" max="10" width="5.5" style="182" customWidth="1"/>
    <col min="11" max="11" width="5.375" style="182" customWidth="1"/>
    <col min="12" max="12" width="7.6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9.5" style="182" customWidth="1"/>
    <col min="25" max="16384" width="7.5" style="182"/>
  </cols>
  <sheetData>
    <row r="3" spans="2:26" x14ac:dyDescent="0.15">
      <c r="B3" s="182" t="s">
        <v>197</v>
      </c>
    </row>
    <row r="4" spans="2:26" x14ac:dyDescent="0.15">
      <c r="X4" s="183" t="s">
        <v>103</v>
      </c>
    </row>
    <row r="5" spans="2:26" ht="6" customHeight="1" x14ac:dyDescent="0.15">
      <c r="B5" s="195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2:26" ht="11.25" customHeight="1" x14ac:dyDescent="0.15">
      <c r="B6" s="200"/>
      <c r="C6" s="209" t="s">
        <v>104</v>
      </c>
      <c r="D6" s="264"/>
      <c r="E6" s="184" t="s">
        <v>198</v>
      </c>
      <c r="F6" s="285"/>
      <c r="G6" s="285"/>
      <c r="H6" s="285"/>
      <c r="I6" s="184" t="s">
        <v>199</v>
      </c>
      <c r="J6" s="285"/>
      <c r="K6" s="285"/>
      <c r="L6" s="285"/>
      <c r="M6" s="184" t="s">
        <v>200</v>
      </c>
      <c r="N6" s="285"/>
      <c r="O6" s="285"/>
      <c r="P6" s="285"/>
      <c r="Q6" s="184" t="s">
        <v>201</v>
      </c>
      <c r="R6" s="285"/>
      <c r="S6" s="285"/>
      <c r="T6" s="285"/>
      <c r="U6" s="184" t="s">
        <v>202</v>
      </c>
      <c r="V6" s="285"/>
      <c r="W6" s="285"/>
      <c r="X6" s="199"/>
    </row>
    <row r="7" spans="2:26" x14ac:dyDescent="0.15">
      <c r="B7" s="200"/>
      <c r="C7" s="194"/>
      <c r="D7" s="206"/>
      <c r="E7" s="194"/>
      <c r="F7" s="195"/>
      <c r="G7" s="195"/>
      <c r="H7" s="195"/>
      <c r="I7" s="194" t="s">
        <v>203</v>
      </c>
      <c r="J7" s="195"/>
      <c r="K7" s="195"/>
      <c r="L7" s="195"/>
      <c r="M7" s="194"/>
      <c r="N7" s="195"/>
      <c r="O7" s="195"/>
      <c r="P7" s="195"/>
      <c r="Q7" s="194" t="s">
        <v>204</v>
      </c>
      <c r="R7" s="195"/>
      <c r="S7" s="195"/>
      <c r="T7" s="195"/>
      <c r="U7" s="194" t="s">
        <v>205</v>
      </c>
      <c r="V7" s="195"/>
      <c r="W7" s="195"/>
      <c r="X7" s="206"/>
    </row>
    <row r="8" spans="2:26" x14ac:dyDescent="0.15">
      <c r="B8" s="200" t="s">
        <v>110</v>
      </c>
      <c r="C8" s="181"/>
      <c r="E8" s="191" t="s">
        <v>111</v>
      </c>
      <c r="F8" s="192" t="s">
        <v>112</v>
      </c>
      <c r="G8" s="193" t="s">
        <v>113</v>
      </c>
      <c r="H8" s="192" t="s">
        <v>114</v>
      </c>
      <c r="I8" s="191" t="s">
        <v>111</v>
      </c>
      <c r="J8" s="192" t="s">
        <v>112</v>
      </c>
      <c r="K8" s="193" t="s">
        <v>113</v>
      </c>
      <c r="L8" s="192" t="s">
        <v>114</v>
      </c>
      <c r="M8" s="191" t="s">
        <v>111</v>
      </c>
      <c r="N8" s="192" t="s">
        <v>112</v>
      </c>
      <c r="O8" s="193" t="s">
        <v>113</v>
      </c>
      <c r="P8" s="192" t="s">
        <v>114</v>
      </c>
      <c r="Q8" s="191" t="s">
        <v>111</v>
      </c>
      <c r="R8" s="192" t="s">
        <v>112</v>
      </c>
      <c r="S8" s="193" t="s">
        <v>113</v>
      </c>
      <c r="T8" s="192" t="s">
        <v>114</v>
      </c>
      <c r="U8" s="191" t="s">
        <v>111</v>
      </c>
      <c r="V8" s="192" t="s">
        <v>112</v>
      </c>
      <c r="W8" s="193" t="s">
        <v>113</v>
      </c>
      <c r="X8" s="192" t="s">
        <v>114</v>
      </c>
    </row>
    <row r="9" spans="2:26" x14ac:dyDescent="0.15">
      <c r="B9" s="194"/>
      <c r="C9" s="195"/>
      <c r="D9" s="195"/>
      <c r="E9" s="196"/>
      <c r="F9" s="197"/>
      <c r="G9" s="198" t="s">
        <v>115</v>
      </c>
      <c r="H9" s="197"/>
      <c r="I9" s="196"/>
      <c r="J9" s="197"/>
      <c r="K9" s="198" t="s">
        <v>115</v>
      </c>
      <c r="L9" s="197"/>
      <c r="M9" s="196"/>
      <c r="N9" s="197"/>
      <c r="O9" s="198" t="s">
        <v>115</v>
      </c>
      <c r="P9" s="197"/>
      <c r="Q9" s="196"/>
      <c r="R9" s="197"/>
      <c r="S9" s="198" t="s">
        <v>115</v>
      </c>
      <c r="T9" s="197"/>
      <c r="U9" s="196"/>
      <c r="V9" s="197"/>
      <c r="W9" s="198" t="s">
        <v>115</v>
      </c>
      <c r="X9" s="197"/>
    </row>
    <row r="10" spans="2:26" ht="12.75" customHeight="1" x14ac:dyDescent="0.15">
      <c r="B10" s="200" t="s">
        <v>70</v>
      </c>
      <c r="C10" s="181">
        <v>20</v>
      </c>
      <c r="D10" s="182" t="s">
        <v>71</v>
      </c>
      <c r="E10" s="191" t="s">
        <v>170</v>
      </c>
      <c r="F10" s="286" t="s">
        <v>170</v>
      </c>
      <c r="G10" s="193" t="s">
        <v>170</v>
      </c>
      <c r="H10" s="286" t="s">
        <v>170</v>
      </c>
      <c r="I10" s="191" t="s">
        <v>170</v>
      </c>
      <c r="J10" s="286" t="s">
        <v>170</v>
      </c>
      <c r="K10" s="193" t="s">
        <v>170</v>
      </c>
      <c r="L10" s="286" t="s">
        <v>170</v>
      </c>
      <c r="M10" s="191" t="s">
        <v>170</v>
      </c>
      <c r="N10" s="286" t="s">
        <v>170</v>
      </c>
      <c r="O10" s="193" t="s">
        <v>170</v>
      </c>
      <c r="P10" s="286" t="s">
        <v>170</v>
      </c>
      <c r="Q10" s="191" t="s">
        <v>170</v>
      </c>
      <c r="R10" s="286" t="s">
        <v>170</v>
      </c>
      <c r="S10" s="193" t="s">
        <v>170</v>
      </c>
      <c r="T10" s="286" t="s">
        <v>170</v>
      </c>
      <c r="U10" s="191" t="s">
        <v>170</v>
      </c>
      <c r="V10" s="286" t="s">
        <v>170</v>
      </c>
      <c r="W10" s="193" t="s">
        <v>170</v>
      </c>
      <c r="X10" s="286" t="s">
        <v>170</v>
      </c>
      <c r="Z10" s="181"/>
    </row>
    <row r="11" spans="2:26" ht="12.75" customHeight="1" x14ac:dyDescent="0.15">
      <c r="B11" s="200"/>
      <c r="C11" s="181">
        <v>21</v>
      </c>
      <c r="D11" s="181"/>
      <c r="E11" s="191" t="s">
        <v>170</v>
      </c>
      <c r="F11" s="286" t="s">
        <v>170</v>
      </c>
      <c r="G11" s="193" t="s">
        <v>170</v>
      </c>
      <c r="H11" s="286" t="s">
        <v>170</v>
      </c>
      <c r="I11" s="191" t="s">
        <v>170</v>
      </c>
      <c r="J11" s="286" t="s">
        <v>170</v>
      </c>
      <c r="K11" s="193" t="s">
        <v>170</v>
      </c>
      <c r="L11" s="286" t="s">
        <v>170</v>
      </c>
      <c r="M11" s="191" t="s">
        <v>170</v>
      </c>
      <c r="N11" s="286" t="s">
        <v>170</v>
      </c>
      <c r="O11" s="193" t="s">
        <v>170</v>
      </c>
      <c r="P11" s="286" t="s">
        <v>170</v>
      </c>
      <c r="Q11" s="191" t="s">
        <v>170</v>
      </c>
      <c r="R11" s="286" t="s">
        <v>170</v>
      </c>
      <c r="S11" s="193" t="s">
        <v>170</v>
      </c>
      <c r="T11" s="286" t="s">
        <v>170</v>
      </c>
      <c r="U11" s="191" t="s">
        <v>170</v>
      </c>
      <c r="V11" s="286" t="s">
        <v>170</v>
      </c>
      <c r="W11" s="193" t="s">
        <v>170</v>
      </c>
      <c r="X11" s="286" t="s">
        <v>170</v>
      </c>
      <c r="Z11" s="181"/>
    </row>
    <row r="12" spans="2:26" ht="12.75" customHeight="1" x14ac:dyDescent="0.15">
      <c r="B12" s="194"/>
      <c r="C12" s="195">
        <v>22</v>
      </c>
      <c r="D12" s="206"/>
      <c r="E12" s="198" t="s">
        <v>170</v>
      </c>
      <c r="F12" s="197" t="s">
        <v>170</v>
      </c>
      <c r="G12" s="287">
        <v>0</v>
      </c>
      <c r="H12" s="197" t="s">
        <v>170</v>
      </c>
      <c r="I12" s="196" t="s">
        <v>170</v>
      </c>
      <c r="J12" s="197" t="s">
        <v>170</v>
      </c>
      <c r="K12" s="287">
        <v>0</v>
      </c>
      <c r="L12" s="197" t="s">
        <v>170</v>
      </c>
      <c r="M12" s="196" t="s">
        <v>170</v>
      </c>
      <c r="N12" s="197" t="s">
        <v>170</v>
      </c>
      <c r="O12" s="287">
        <v>0</v>
      </c>
      <c r="P12" s="197" t="s">
        <v>170</v>
      </c>
      <c r="Q12" s="196" t="s">
        <v>170</v>
      </c>
      <c r="R12" s="197" t="s">
        <v>170</v>
      </c>
      <c r="S12" s="287">
        <v>0</v>
      </c>
      <c r="T12" s="197" t="s">
        <v>170</v>
      </c>
      <c r="U12" s="196" t="s">
        <v>170</v>
      </c>
      <c r="V12" s="197" t="s">
        <v>170</v>
      </c>
      <c r="W12" s="287">
        <v>0</v>
      </c>
      <c r="X12" s="197" t="s">
        <v>170</v>
      </c>
      <c r="Z12" s="181"/>
    </row>
    <row r="13" spans="2:26" ht="12.75" customHeight="1" x14ac:dyDescent="0.15">
      <c r="B13" s="200" t="s">
        <v>116</v>
      </c>
      <c r="C13" s="181">
        <v>12</v>
      </c>
      <c r="D13" s="203" t="s">
        <v>158</v>
      </c>
      <c r="E13" s="288">
        <v>0</v>
      </c>
      <c r="F13" s="289">
        <v>0</v>
      </c>
      <c r="G13" s="289">
        <v>0</v>
      </c>
      <c r="H13" s="289">
        <v>0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89">
        <v>0</v>
      </c>
      <c r="U13" s="289">
        <v>0</v>
      </c>
      <c r="V13" s="289">
        <v>0</v>
      </c>
      <c r="W13" s="289">
        <v>0</v>
      </c>
      <c r="X13" s="288">
        <v>0</v>
      </c>
      <c r="Z13" s="181"/>
    </row>
    <row r="14" spans="2:26" ht="12.75" customHeight="1" x14ac:dyDescent="0.15">
      <c r="B14" s="200" t="s">
        <v>118</v>
      </c>
      <c r="C14" s="181">
        <v>1</v>
      </c>
      <c r="D14" s="203" t="s">
        <v>158</v>
      </c>
      <c r="E14" s="289">
        <v>0</v>
      </c>
      <c r="F14" s="289">
        <v>0</v>
      </c>
      <c r="G14" s="289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89">
        <v>0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8">
        <v>0</v>
      </c>
      <c r="Z14" s="181"/>
    </row>
    <row r="15" spans="2:26" ht="12.75" customHeight="1" x14ac:dyDescent="0.15">
      <c r="B15" s="200"/>
      <c r="C15" s="181">
        <v>2</v>
      </c>
      <c r="D15" s="203"/>
      <c r="E15" s="289">
        <v>0</v>
      </c>
      <c r="F15" s="289">
        <v>0</v>
      </c>
      <c r="G15" s="289">
        <v>0</v>
      </c>
      <c r="H15" s="289">
        <v>0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8">
        <v>0</v>
      </c>
      <c r="Z15" s="181"/>
    </row>
    <row r="16" spans="2:26" ht="12.75" customHeight="1" x14ac:dyDescent="0.15">
      <c r="B16" s="200"/>
      <c r="C16" s="181">
        <v>3</v>
      </c>
      <c r="D16" s="203"/>
      <c r="E16" s="289">
        <v>0</v>
      </c>
      <c r="F16" s="289">
        <v>0</v>
      </c>
      <c r="G16" s="289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89">
        <v>0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8">
        <v>0</v>
      </c>
      <c r="Z16" s="181"/>
    </row>
    <row r="17" spans="2:26" ht="12.75" customHeight="1" x14ac:dyDescent="0.15">
      <c r="B17" s="200"/>
      <c r="C17" s="181">
        <v>4</v>
      </c>
      <c r="D17" s="203"/>
      <c r="E17" s="289">
        <v>0</v>
      </c>
      <c r="F17" s="289">
        <v>0</v>
      </c>
      <c r="G17" s="289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0</v>
      </c>
      <c r="P17" s="289">
        <v>0</v>
      </c>
      <c r="Q17" s="289">
        <v>0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Z17" s="181"/>
    </row>
    <row r="18" spans="2:26" ht="12.75" customHeight="1" x14ac:dyDescent="0.15">
      <c r="B18" s="200"/>
      <c r="C18" s="181">
        <v>5</v>
      </c>
      <c r="D18" s="203"/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8">
        <v>0</v>
      </c>
      <c r="Z18" s="181"/>
    </row>
    <row r="19" spans="2:26" ht="12.75" customHeight="1" x14ac:dyDescent="0.15">
      <c r="B19" s="200"/>
      <c r="C19" s="181">
        <v>6</v>
      </c>
      <c r="D19" s="203"/>
      <c r="E19" s="289">
        <v>0</v>
      </c>
      <c r="F19" s="289">
        <v>0</v>
      </c>
      <c r="G19" s="289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8">
        <v>0</v>
      </c>
      <c r="Z19" s="181"/>
    </row>
    <row r="20" spans="2:26" ht="12.75" customHeight="1" x14ac:dyDescent="0.15">
      <c r="B20" s="200"/>
      <c r="C20" s="181">
        <v>7</v>
      </c>
      <c r="D20" s="203"/>
      <c r="E20" s="289">
        <v>0</v>
      </c>
      <c r="F20" s="289">
        <v>0</v>
      </c>
      <c r="G20" s="289">
        <v>0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8">
        <v>0</v>
      </c>
      <c r="Z20" s="181"/>
    </row>
    <row r="21" spans="2:26" ht="12.75" customHeight="1" x14ac:dyDescent="0.15">
      <c r="B21" s="194"/>
      <c r="C21" s="195">
        <v>8</v>
      </c>
      <c r="D21" s="206"/>
      <c r="E21" s="290">
        <v>0</v>
      </c>
      <c r="F21" s="290">
        <v>0</v>
      </c>
      <c r="G21" s="290">
        <v>0</v>
      </c>
      <c r="H21" s="290">
        <v>0</v>
      </c>
      <c r="I21" s="290">
        <v>0</v>
      </c>
      <c r="J21" s="290">
        <v>0</v>
      </c>
      <c r="K21" s="290">
        <v>0</v>
      </c>
      <c r="L21" s="290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1">
        <v>0</v>
      </c>
      <c r="Z21" s="181"/>
    </row>
    <row r="22" spans="2:26" ht="12.75" customHeight="1" x14ac:dyDescent="0.15">
      <c r="B22" s="292" t="s">
        <v>206</v>
      </c>
      <c r="C22" s="293"/>
      <c r="D22" s="294"/>
      <c r="E22" s="191"/>
      <c r="F22" s="286"/>
      <c r="G22" s="193"/>
      <c r="H22" s="286"/>
      <c r="I22" s="191"/>
      <c r="J22" s="286"/>
      <c r="K22" s="193"/>
      <c r="L22" s="286"/>
      <c r="M22" s="191"/>
      <c r="N22" s="286"/>
      <c r="O22" s="193"/>
      <c r="P22" s="286"/>
      <c r="Q22" s="191"/>
      <c r="R22" s="286"/>
      <c r="S22" s="193"/>
      <c r="T22" s="286"/>
      <c r="U22" s="191"/>
      <c r="V22" s="286"/>
      <c r="W22" s="193"/>
      <c r="X22" s="286"/>
    </row>
    <row r="23" spans="2:26" ht="12.75" customHeight="1" x14ac:dyDescent="0.15">
      <c r="B23" s="295">
        <v>40756</v>
      </c>
      <c r="C23" s="296"/>
      <c r="D23" s="297">
        <v>40770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</row>
    <row r="24" spans="2:26" ht="12.75" customHeight="1" x14ac:dyDescent="0.15">
      <c r="B24" s="295">
        <v>40771</v>
      </c>
      <c r="C24" s="296"/>
      <c r="D24" s="298">
        <v>40786</v>
      </c>
      <c r="E24" s="289">
        <v>0</v>
      </c>
      <c r="F24" s="289">
        <v>0</v>
      </c>
      <c r="G24" s="289">
        <v>0</v>
      </c>
      <c r="H24" s="289">
        <v>0</v>
      </c>
      <c r="I24" s="289">
        <v>0</v>
      </c>
      <c r="J24" s="289">
        <v>0</v>
      </c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</row>
    <row r="25" spans="2:26" ht="12.75" customHeight="1" x14ac:dyDescent="0.15">
      <c r="B25" s="299"/>
      <c r="C25" s="300"/>
      <c r="D25" s="300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</row>
    <row r="26" spans="2:26" ht="12.75" customHeight="1" x14ac:dyDescent="0.15">
      <c r="B26" s="200"/>
      <c r="C26" s="209" t="s">
        <v>104</v>
      </c>
      <c r="D26" s="264"/>
      <c r="E26" s="184" t="s">
        <v>207</v>
      </c>
      <c r="F26" s="285"/>
      <c r="G26" s="285"/>
      <c r="H26" s="285"/>
      <c r="I26" s="184" t="s">
        <v>208</v>
      </c>
      <c r="J26" s="285"/>
      <c r="K26" s="285"/>
      <c r="L26" s="285"/>
      <c r="M26" s="184" t="s">
        <v>209</v>
      </c>
      <c r="N26" s="285"/>
      <c r="O26" s="285"/>
      <c r="P26" s="285"/>
      <c r="Q26" s="184" t="s">
        <v>210</v>
      </c>
      <c r="R26" s="285"/>
      <c r="S26" s="285"/>
      <c r="T26" s="285"/>
      <c r="U26" s="184" t="s">
        <v>211</v>
      </c>
      <c r="V26" s="285"/>
      <c r="W26" s="285"/>
      <c r="X26" s="199"/>
    </row>
    <row r="27" spans="2:26" ht="12.75" customHeight="1" x14ac:dyDescent="0.15">
      <c r="B27" s="200"/>
      <c r="C27" s="194"/>
      <c r="D27" s="206"/>
      <c r="E27" s="194"/>
      <c r="F27" s="195"/>
      <c r="G27" s="195"/>
      <c r="H27" s="195"/>
      <c r="I27" s="194"/>
      <c r="J27" s="195"/>
      <c r="K27" s="195"/>
      <c r="L27" s="195"/>
      <c r="M27" s="194"/>
      <c r="N27" s="195"/>
      <c r="O27" s="195"/>
      <c r="P27" s="195"/>
      <c r="Q27" s="194"/>
      <c r="R27" s="195"/>
      <c r="S27" s="195"/>
      <c r="T27" s="195"/>
      <c r="U27" s="194"/>
      <c r="V27" s="195"/>
      <c r="W27" s="195"/>
      <c r="X27" s="206"/>
    </row>
    <row r="28" spans="2:26" ht="12.75" customHeight="1" x14ac:dyDescent="0.15">
      <c r="B28" s="200" t="s">
        <v>110</v>
      </c>
      <c r="C28" s="181"/>
      <c r="E28" s="191" t="s">
        <v>111</v>
      </c>
      <c r="F28" s="192" t="s">
        <v>112</v>
      </c>
      <c r="G28" s="193" t="s">
        <v>113</v>
      </c>
      <c r="H28" s="192" t="s">
        <v>114</v>
      </c>
      <c r="I28" s="191" t="s">
        <v>111</v>
      </c>
      <c r="J28" s="192" t="s">
        <v>112</v>
      </c>
      <c r="K28" s="193" t="s">
        <v>113</v>
      </c>
      <c r="L28" s="192" t="s">
        <v>114</v>
      </c>
      <c r="M28" s="191" t="s">
        <v>111</v>
      </c>
      <c r="N28" s="192" t="s">
        <v>112</v>
      </c>
      <c r="O28" s="193" t="s">
        <v>113</v>
      </c>
      <c r="P28" s="192" t="s">
        <v>114</v>
      </c>
      <c r="Q28" s="191" t="s">
        <v>111</v>
      </c>
      <c r="R28" s="192" t="s">
        <v>112</v>
      </c>
      <c r="S28" s="193" t="s">
        <v>113</v>
      </c>
      <c r="T28" s="192" t="s">
        <v>114</v>
      </c>
      <c r="U28" s="191" t="s">
        <v>111</v>
      </c>
      <c r="V28" s="192" t="s">
        <v>112</v>
      </c>
      <c r="W28" s="193" t="s">
        <v>113</v>
      </c>
      <c r="X28" s="192" t="s">
        <v>114</v>
      </c>
    </row>
    <row r="29" spans="2:26" ht="12.75" customHeight="1" x14ac:dyDescent="0.15">
      <c r="B29" s="194"/>
      <c r="C29" s="195"/>
      <c r="D29" s="195"/>
      <c r="E29" s="196"/>
      <c r="F29" s="197"/>
      <c r="G29" s="198" t="s">
        <v>115</v>
      </c>
      <c r="H29" s="197"/>
      <c r="I29" s="196"/>
      <c r="J29" s="197"/>
      <c r="K29" s="198" t="s">
        <v>115</v>
      </c>
      <c r="L29" s="197"/>
      <c r="M29" s="196"/>
      <c r="N29" s="197"/>
      <c r="O29" s="198" t="s">
        <v>115</v>
      </c>
      <c r="P29" s="197"/>
      <c r="Q29" s="196"/>
      <c r="R29" s="197"/>
      <c r="S29" s="198" t="s">
        <v>115</v>
      </c>
      <c r="T29" s="197"/>
      <c r="U29" s="196"/>
      <c r="V29" s="197"/>
      <c r="W29" s="198" t="s">
        <v>115</v>
      </c>
      <c r="X29" s="197"/>
    </row>
    <row r="30" spans="2:26" ht="12.75" customHeight="1" x14ac:dyDescent="0.15">
      <c r="B30" s="200" t="s">
        <v>70</v>
      </c>
      <c r="C30" s="181">
        <v>20</v>
      </c>
      <c r="D30" s="182" t="s">
        <v>71</v>
      </c>
      <c r="E30" s="191" t="s">
        <v>170</v>
      </c>
      <c r="F30" s="286" t="s">
        <v>170</v>
      </c>
      <c r="G30" s="193" t="s">
        <v>170</v>
      </c>
      <c r="H30" s="286" t="s">
        <v>170</v>
      </c>
      <c r="I30" s="191" t="s">
        <v>170</v>
      </c>
      <c r="J30" s="286" t="s">
        <v>170</v>
      </c>
      <c r="K30" s="193" t="s">
        <v>170</v>
      </c>
      <c r="L30" s="286" t="s">
        <v>170</v>
      </c>
      <c r="M30" s="200">
        <v>840</v>
      </c>
      <c r="N30" s="201">
        <v>1455</v>
      </c>
      <c r="O30" s="181">
        <v>1024</v>
      </c>
      <c r="P30" s="201">
        <v>248815</v>
      </c>
      <c r="Q30" s="200">
        <v>662</v>
      </c>
      <c r="R30" s="201">
        <v>998</v>
      </c>
      <c r="S30" s="181">
        <v>785</v>
      </c>
      <c r="T30" s="201">
        <v>2642904</v>
      </c>
      <c r="U30" s="200">
        <v>662</v>
      </c>
      <c r="V30" s="201">
        <v>945</v>
      </c>
      <c r="W30" s="181">
        <v>755</v>
      </c>
      <c r="X30" s="201">
        <v>1282993</v>
      </c>
    </row>
    <row r="31" spans="2:26" ht="12.75" customHeight="1" x14ac:dyDescent="0.15">
      <c r="B31" s="200"/>
      <c r="C31" s="181">
        <v>21</v>
      </c>
      <c r="D31" s="181"/>
      <c r="E31" s="289">
        <v>0</v>
      </c>
      <c r="F31" s="289">
        <v>0</v>
      </c>
      <c r="G31" s="289">
        <v>0</v>
      </c>
      <c r="H31" s="289">
        <v>0</v>
      </c>
      <c r="I31" s="289">
        <v>0</v>
      </c>
      <c r="J31" s="289">
        <v>0</v>
      </c>
      <c r="K31" s="289">
        <v>0</v>
      </c>
      <c r="L31" s="289">
        <v>0</v>
      </c>
      <c r="M31" s="200">
        <v>683</v>
      </c>
      <c r="N31" s="201">
        <v>1136</v>
      </c>
      <c r="O31" s="181">
        <v>886</v>
      </c>
      <c r="P31" s="201">
        <v>452033</v>
      </c>
      <c r="Q31" s="200">
        <v>578</v>
      </c>
      <c r="R31" s="201">
        <v>982</v>
      </c>
      <c r="S31" s="181">
        <v>702</v>
      </c>
      <c r="T31" s="201">
        <v>2248811</v>
      </c>
      <c r="U31" s="200">
        <v>588</v>
      </c>
      <c r="V31" s="201">
        <v>945</v>
      </c>
      <c r="W31" s="181">
        <v>699</v>
      </c>
      <c r="X31" s="201">
        <v>1120018</v>
      </c>
    </row>
    <row r="32" spans="2:26" ht="12.75" customHeight="1" x14ac:dyDescent="0.15">
      <c r="B32" s="194"/>
      <c r="C32" s="195">
        <v>22</v>
      </c>
      <c r="D32" s="206"/>
      <c r="E32" s="290">
        <v>0</v>
      </c>
      <c r="F32" s="290">
        <v>0</v>
      </c>
      <c r="G32" s="290">
        <v>0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07">
        <v>650</v>
      </c>
      <c r="N32" s="207">
        <v>1200</v>
      </c>
      <c r="O32" s="207">
        <v>954</v>
      </c>
      <c r="P32" s="207">
        <v>289944.8</v>
      </c>
      <c r="Q32" s="207">
        <v>550</v>
      </c>
      <c r="R32" s="207">
        <v>950</v>
      </c>
      <c r="S32" s="207">
        <v>698</v>
      </c>
      <c r="T32" s="207">
        <v>2132498.7000000002</v>
      </c>
      <c r="U32" s="207">
        <v>550</v>
      </c>
      <c r="V32" s="207">
        <v>933.4</v>
      </c>
      <c r="W32" s="207">
        <v>702</v>
      </c>
      <c r="X32" s="207">
        <v>1067358.8</v>
      </c>
    </row>
    <row r="33" spans="2:24" ht="12.75" customHeight="1" x14ac:dyDescent="0.15">
      <c r="B33" s="200" t="s">
        <v>116</v>
      </c>
      <c r="C33" s="181">
        <v>12</v>
      </c>
      <c r="D33" s="203" t="s">
        <v>158</v>
      </c>
      <c r="E33" s="289">
        <v>0</v>
      </c>
      <c r="F33" s="289">
        <v>0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01">
        <v>840</v>
      </c>
      <c r="N33" s="201">
        <v>1207.5</v>
      </c>
      <c r="O33" s="201">
        <v>1006.1460966253192</v>
      </c>
      <c r="P33" s="201">
        <v>22038</v>
      </c>
      <c r="Q33" s="201">
        <v>661.5</v>
      </c>
      <c r="R33" s="201">
        <v>945</v>
      </c>
      <c r="S33" s="201">
        <v>773.88456649680211</v>
      </c>
      <c r="T33" s="201">
        <v>174325</v>
      </c>
      <c r="U33" s="201">
        <v>661.5</v>
      </c>
      <c r="V33" s="201">
        <v>980.07</v>
      </c>
      <c r="W33" s="201">
        <v>763.550531355722</v>
      </c>
      <c r="X33" s="203">
        <v>91649</v>
      </c>
    </row>
    <row r="34" spans="2:24" ht="12.75" customHeight="1" x14ac:dyDescent="0.15">
      <c r="B34" s="200" t="s">
        <v>118</v>
      </c>
      <c r="C34" s="181">
        <v>1</v>
      </c>
      <c r="D34" s="203" t="s">
        <v>158</v>
      </c>
      <c r="E34" s="289">
        <v>0</v>
      </c>
      <c r="F34" s="289">
        <v>0</v>
      </c>
      <c r="G34" s="289">
        <v>0</v>
      </c>
      <c r="H34" s="289">
        <v>0</v>
      </c>
      <c r="I34" s="289">
        <v>0</v>
      </c>
      <c r="J34" s="289">
        <v>0</v>
      </c>
      <c r="K34" s="289">
        <v>0</v>
      </c>
      <c r="L34" s="289">
        <v>0</v>
      </c>
      <c r="M34" s="201">
        <v>840</v>
      </c>
      <c r="N34" s="201">
        <v>1207.5</v>
      </c>
      <c r="O34" s="201">
        <v>1024.5581527936145</v>
      </c>
      <c r="P34" s="201">
        <v>18700.3</v>
      </c>
      <c r="Q34" s="201">
        <v>661.5</v>
      </c>
      <c r="R34" s="201">
        <v>992.25</v>
      </c>
      <c r="S34" s="201">
        <v>782.72661981045997</v>
      </c>
      <c r="T34" s="201">
        <v>151643.9</v>
      </c>
      <c r="U34" s="201">
        <v>682.5</v>
      </c>
      <c r="V34" s="201">
        <v>910.35</v>
      </c>
      <c r="W34" s="201">
        <v>780.31370701837045</v>
      </c>
      <c r="X34" s="203">
        <v>90974.700000000012</v>
      </c>
    </row>
    <row r="35" spans="2:24" ht="12.75" customHeight="1" x14ac:dyDescent="0.15">
      <c r="B35" s="200"/>
      <c r="C35" s="181">
        <v>2</v>
      </c>
      <c r="D35" s="203"/>
      <c r="E35" s="289">
        <v>0</v>
      </c>
      <c r="F35" s="289">
        <v>0</v>
      </c>
      <c r="G35" s="289">
        <v>0</v>
      </c>
      <c r="H35" s="289">
        <v>0</v>
      </c>
      <c r="I35" s="289">
        <v>0</v>
      </c>
      <c r="J35" s="289">
        <v>0</v>
      </c>
      <c r="K35" s="289">
        <v>0</v>
      </c>
      <c r="L35" s="289">
        <v>0</v>
      </c>
      <c r="M35" s="201">
        <v>892.5</v>
      </c>
      <c r="N35" s="201">
        <v>1207.5</v>
      </c>
      <c r="O35" s="201">
        <v>1051.6943430656936</v>
      </c>
      <c r="P35" s="201">
        <v>16637.599999999999</v>
      </c>
      <c r="Q35" s="201">
        <v>724.5</v>
      </c>
      <c r="R35" s="201">
        <v>997.5</v>
      </c>
      <c r="S35" s="201">
        <v>818.16365464597118</v>
      </c>
      <c r="T35" s="201">
        <v>104851.4</v>
      </c>
      <c r="U35" s="201">
        <v>735</v>
      </c>
      <c r="V35" s="201">
        <v>997.5</v>
      </c>
      <c r="W35" s="201">
        <v>815.95420479646555</v>
      </c>
      <c r="X35" s="203">
        <v>62226</v>
      </c>
    </row>
    <row r="36" spans="2:24" ht="12.75" customHeight="1" x14ac:dyDescent="0.15">
      <c r="B36" s="200"/>
      <c r="C36" s="181">
        <v>3</v>
      </c>
      <c r="D36" s="203"/>
      <c r="E36" s="289">
        <v>0</v>
      </c>
      <c r="F36" s="289">
        <v>0</v>
      </c>
      <c r="G36" s="289">
        <v>0</v>
      </c>
      <c r="H36" s="289">
        <v>0</v>
      </c>
      <c r="I36" s="289">
        <v>0</v>
      </c>
      <c r="J36" s="289">
        <v>0</v>
      </c>
      <c r="K36" s="289">
        <v>0</v>
      </c>
      <c r="L36" s="289">
        <v>0</v>
      </c>
      <c r="M36" s="201">
        <v>892.5</v>
      </c>
      <c r="N36" s="201">
        <v>1260</v>
      </c>
      <c r="O36" s="201">
        <v>1041.4317012534095</v>
      </c>
      <c r="P36" s="201">
        <v>18051.3</v>
      </c>
      <c r="Q36" s="201">
        <v>714</v>
      </c>
      <c r="R36" s="201">
        <v>1003.0649999999999</v>
      </c>
      <c r="S36" s="201">
        <v>819.81035215382133</v>
      </c>
      <c r="T36" s="201">
        <v>163504.20000000001</v>
      </c>
      <c r="U36" s="201">
        <v>714</v>
      </c>
      <c r="V36" s="201">
        <v>997.5</v>
      </c>
      <c r="W36" s="201">
        <v>809.40956493556007</v>
      </c>
      <c r="X36" s="203">
        <v>71281.399999999994</v>
      </c>
    </row>
    <row r="37" spans="2:24" ht="12.75" customHeight="1" x14ac:dyDescent="0.15">
      <c r="B37" s="200"/>
      <c r="C37" s="181">
        <v>4</v>
      </c>
      <c r="D37" s="203"/>
      <c r="E37" s="289">
        <v>0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01">
        <v>840</v>
      </c>
      <c r="N37" s="201">
        <v>1157.94</v>
      </c>
      <c r="O37" s="201">
        <v>1023.0545905370984</v>
      </c>
      <c r="P37" s="201">
        <v>17833.099999999999</v>
      </c>
      <c r="Q37" s="201">
        <v>661.5</v>
      </c>
      <c r="R37" s="201">
        <v>1003.0649999999999</v>
      </c>
      <c r="S37" s="201">
        <v>797.60510741853761</v>
      </c>
      <c r="T37" s="201">
        <v>139206.9</v>
      </c>
      <c r="U37" s="201">
        <v>661.5</v>
      </c>
      <c r="V37" s="201">
        <v>966</v>
      </c>
      <c r="W37" s="201">
        <v>783.76103431580816</v>
      </c>
      <c r="X37" s="203">
        <v>71921.100000000006</v>
      </c>
    </row>
    <row r="38" spans="2:24" ht="12.75" customHeight="1" x14ac:dyDescent="0.15">
      <c r="B38" s="200"/>
      <c r="C38" s="181">
        <v>5</v>
      </c>
      <c r="D38" s="203"/>
      <c r="E38" s="289">
        <v>0</v>
      </c>
      <c r="F38" s="289">
        <v>0</v>
      </c>
      <c r="G38" s="289">
        <v>0</v>
      </c>
      <c r="H38" s="289">
        <v>0</v>
      </c>
      <c r="I38" s="289">
        <v>0</v>
      </c>
      <c r="J38" s="289">
        <v>0</v>
      </c>
      <c r="K38" s="289">
        <v>0</v>
      </c>
      <c r="L38" s="289">
        <v>0</v>
      </c>
      <c r="M38" s="201">
        <v>840</v>
      </c>
      <c r="N38" s="201">
        <v>1225.3500000000001</v>
      </c>
      <c r="O38" s="201">
        <v>1020.9990717891831</v>
      </c>
      <c r="P38" s="201">
        <v>18439.3</v>
      </c>
      <c r="Q38" s="201">
        <v>630</v>
      </c>
      <c r="R38" s="201">
        <v>970.83</v>
      </c>
      <c r="S38" s="201">
        <v>781.25550746197825</v>
      </c>
      <c r="T38" s="201">
        <v>133842</v>
      </c>
      <c r="U38" s="201">
        <v>630</v>
      </c>
      <c r="V38" s="201">
        <v>924</v>
      </c>
      <c r="W38" s="201">
        <v>761.77535916708598</v>
      </c>
      <c r="X38" s="203">
        <v>72899.7</v>
      </c>
    </row>
    <row r="39" spans="2:24" ht="12.75" customHeight="1" x14ac:dyDescent="0.15">
      <c r="B39" s="200"/>
      <c r="C39" s="181">
        <v>6</v>
      </c>
      <c r="D39" s="203"/>
      <c r="E39" s="289">
        <v>0</v>
      </c>
      <c r="F39" s="289">
        <v>0</v>
      </c>
      <c r="G39" s="289">
        <v>0</v>
      </c>
      <c r="H39" s="289">
        <v>0</v>
      </c>
      <c r="I39" s="289">
        <v>0</v>
      </c>
      <c r="J39" s="289">
        <v>0</v>
      </c>
      <c r="K39" s="289">
        <v>0</v>
      </c>
      <c r="L39" s="289">
        <v>0</v>
      </c>
      <c r="M39" s="201">
        <v>787.5</v>
      </c>
      <c r="N39" s="201">
        <v>1157.94</v>
      </c>
      <c r="O39" s="201">
        <v>982.42841483979726</v>
      </c>
      <c r="P39" s="201">
        <v>15507.9</v>
      </c>
      <c r="Q39" s="201">
        <v>609</v>
      </c>
      <c r="R39" s="201">
        <v>1003.0649999999999</v>
      </c>
      <c r="S39" s="201">
        <v>759.00887173235878</v>
      </c>
      <c r="T39" s="201">
        <v>132854.5</v>
      </c>
      <c r="U39" s="201">
        <v>609</v>
      </c>
      <c r="V39" s="201">
        <v>997.5</v>
      </c>
      <c r="W39" s="201">
        <v>745.64864284618943</v>
      </c>
      <c r="X39" s="203">
        <v>82208.3</v>
      </c>
    </row>
    <row r="40" spans="2:24" ht="12.75" customHeight="1" x14ac:dyDescent="0.15">
      <c r="B40" s="200"/>
      <c r="C40" s="181">
        <v>7</v>
      </c>
      <c r="D40" s="203"/>
      <c r="E40" s="289">
        <v>0</v>
      </c>
      <c r="F40" s="289">
        <v>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>
        <v>0</v>
      </c>
      <c r="M40" s="201">
        <v>787.5</v>
      </c>
      <c r="N40" s="201">
        <v>1158.1500000000001</v>
      </c>
      <c r="O40" s="201">
        <v>932.8665182020635</v>
      </c>
      <c r="P40" s="201">
        <v>15572.2</v>
      </c>
      <c r="Q40" s="201">
        <v>609</v>
      </c>
      <c r="R40" s="201">
        <v>992.25</v>
      </c>
      <c r="S40" s="201">
        <v>733.7140135396271</v>
      </c>
      <c r="T40" s="201">
        <v>115158.8</v>
      </c>
      <c r="U40" s="201">
        <v>602.70000000000005</v>
      </c>
      <c r="V40" s="201">
        <v>924</v>
      </c>
      <c r="W40" s="201">
        <v>711.73841962736583</v>
      </c>
      <c r="X40" s="203">
        <v>47888.2</v>
      </c>
    </row>
    <row r="41" spans="2:24" ht="12.75" customHeight="1" x14ac:dyDescent="0.15">
      <c r="B41" s="194"/>
      <c r="C41" s="195">
        <v>8</v>
      </c>
      <c r="D41" s="206"/>
      <c r="E41" s="290">
        <v>0</v>
      </c>
      <c r="F41" s="290">
        <v>0</v>
      </c>
      <c r="G41" s="290">
        <v>0</v>
      </c>
      <c r="H41" s="290">
        <v>0</v>
      </c>
      <c r="I41" s="290">
        <v>0</v>
      </c>
      <c r="J41" s="290">
        <v>0</v>
      </c>
      <c r="K41" s="290">
        <v>0</v>
      </c>
      <c r="L41" s="290">
        <v>0</v>
      </c>
      <c r="M41" s="207">
        <v>787.5</v>
      </c>
      <c r="N41" s="207">
        <v>1157.94</v>
      </c>
      <c r="O41" s="207">
        <v>957.2313702743279</v>
      </c>
      <c r="P41" s="207">
        <v>17632.2</v>
      </c>
      <c r="Q41" s="207">
        <v>656.25</v>
      </c>
      <c r="R41" s="207">
        <v>945</v>
      </c>
      <c r="S41" s="207">
        <v>765.04641886297361</v>
      </c>
      <c r="T41" s="207">
        <v>166271.70000000001</v>
      </c>
      <c r="U41" s="207">
        <v>630</v>
      </c>
      <c r="V41" s="207">
        <v>924</v>
      </c>
      <c r="W41" s="207">
        <v>725.13406459475937</v>
      </c>
      <c r="X41" s="206">
        <v>80182.200000000012</v>
      </c>
    </row>
    <row r="42" spans="2:24" ht="12.75" customHeight="1" x14ac:dyDescent="0.15">
      <c r="B42" s="292" t="s">
        <v>206</v>
      </c>
      <c r="C42" s="293"/>
      <c r="D42" s="294"/>
      <c r="E42" s="191"/>
      <c r="F42" s="286"/>
      <c r="G42" s="193"/>
      <c r="H42" s="286"/>
      <c r="I42" s="191"/>
      <c r="J42" s="286"/>
      <c r="K42" s="193"/>
      <c r="L42" s="286"/>
      <c r="M42" s="200"/>
      <c r="N42" s="201"/>
      <c r="O42" s="181"/>
      <c r="P42" s="201"/>
      <c r="Q42" s="200"/>
      <c r="R42" s="201"/>
      <c r="S42" s="181"/>
      <c r="T42" s="201"/>
      <c r="U42" s="200"/>
      <c r="V42" s="201"/>
      <c r="W42" s="181"/>
      <c r="X42" s="201"/>
    </row>
    <row r="43" spans="2:24" ht="12.75" customHeight="1" x14ac:dyDescent="0.15">
      <c r="B43" s="295">
        <v>40756</v>
      </c>
      <c r="C43" s="296"/>
      <c r="D43" s="297">
        <v>40770</v>
      </c>
      <c r="E43" s="289">
        <v>0</v>
      </c>
      <c r="F43" s="289">
        <v>0</v>
      </c>
      <c r="G43" s="289">
        <v>0</v>
      </c>
      <c r="H43" s="289">
        <v>0</v>
      </c>
      <c r="I43" s="289">
        <v>0</v>
      </c>
      <c r="J43" s="289">
        <v>0</v>
      </c>
      <c r="K43" s="289">
        <v>0</v>
      </c>
      <c r="L43" s="289">
        <v>0</v>
      </c>
      <c r="M43" s="265">
        <v>787.5</v>
      </c>
      <c r="N43" s="265">
        <v>1157.94</v>
      </c>
      <c r="O43" s="265">
        <v>937.19658605974405</v>
      </c>
      <c r="P43" s="201">
        <v>8595.6</v>
      </c>
      <c r="Q43" s="265">
        <v>661.5</v>
      </c>
      <c r="R43" s="265">
        <v>945</v>
      </c>
      <c r="S43" s="265">
        <v>771.44411624081295</v>
      </c>
      <c r="T43" s="201">
        <v>91086</v>
      </c>
      <c r="U43" s="265">
        <v>640.5</v>
      </c>
      <c r="V43" s="265">
        <v>924</v>
      </c>
      <c r="W43" s="265">
        <v>735.467634611211</v>
      </c>
      <c r="X43" s="201">
        <v>32999.300000000003</v>
      </c>
    </row>
    <row r="44" spans="2:24" ht="12.75" customHeight="1" x14ac:dyDescent="0.15">
      <c r="B44" s="295">
        <v>40771</v>
      </c>
      <c r="C44" s="296"/>
      <c r="D44" s="298">
        <v>40786</v>
      </c>
      <c r="E44" s="289">
        <v>0</v>
      </c>
      <c r="F44" s="289">
        <v>0</v>
      </c>
      <c r="G44" s="289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0</v>
      </c>
      <c r="M44" s="200">
        <v>840</v>
      </c>
      <c r="N44" s="201">
        <v>1102.5</v>
      </c>
      <c r="O44" s="181">
        <v>982.69791289972625</v>
      </c>
      <c r="P44" s="201">
        <v>9036.6</v>
      </c>
      <c r="Q44" s="200">
        <v>656.25</v>
      </c>
      <c r="R44" s="201">
        <v>851.55000000000007</v>
      </c>
      <c r="S44" s="181">
        <v>756.53779898977609</v>
      </c>
      <c r="T44" s="201">
        <v>75185.7</v>
      </c>
      <c r="U44" s="200">
        <v>630</v>
      </c>
      <c r="V44" s="201">
        <v>787.5</v>
      </c>
      <c r="W44" s="181">
        <v>713.25384912016057</v>
      </c>
      <c r="X44" s="201">
        <v>47182.9</v>
      </c>
    </row>
    <row r="45" spans="2:24" ht="12.75" customHeight="1" x14ac:dyDescent="0.15">
      <c r="B45" s="299"/>
      <c r="C45" s="300"/>
      <c r="D45" s="300"/>
      <c r="E45" s="290"/>
      <c r="F45" s="290"/>
      <c r="G45" s="290"/>
      <c r="H45" s="290"/>
      <c r="I45" s="290"/>
      <c r="J45" s="290"/>
      <c r="K45" s="290"/>
      <c r="L45" s="290"/>
      <c r="M45" s="301"/>
      <c r="N45" s="210"/>
      <c r="O45" s="302"/>
      <c r="P45" s="207"/>
      <c r="Q45" s="301"/>
      <c r="R45" s="210"/>
      <c r="S45" s="302"/>
      <c r="T45" s="207"/>
      <c r="U45" s="301"/>
      <c r="V45" s="210"/>
      <c r="W45" s="302"/>
      <c r="X45" s="207"/>
    </row>
    <row r="46" spans="2:24" ht="6" customHeight="1" x14ac:dyDescent="0.15"/>
    <row r="47" spans="2:24" ht="12.75" customHeight="1" x14ac:dyDescent="0.15">
      <c r="B47" s="214" t="s">
        <v>212</v>
      </c>
      <c r="C47" s="182" t="s">
        <v>213</v>
      </c>
      <c r="L47" s="253" t="s">
        <v>214</v>
      </c>
      <c r="M47" s="182" t="s">
        <v>215</v>
      </c>
    </row>
    <row r="48" spans="2:24" ht="12.75" customHeight="1" x14ac:dyDescent="0.15">
      <c r="B48" s="253" t="s">
        <v>216</v>
      </c>
      <c r="C48" s="182" t="s">
        <v>217</v>
      </c>
      <c r="M48" s="182" t="s">
        <v>218</v>
      </c>
    </row>
    <row r="49" spans="2:24" ht="12.75" customHeight="1" x14ac:dyDescent="0.15">
      <c r="B49" s="253" t="s">
        <v>219</v>
      </c>
      <c r="C49" s="182" t="s">
        <v>220</v>
      </c>
      <c r="M49" s="253"/>
    </row>
    <row r="50" spans="2:24" x14ac:dyDescent="0.15">
      <c r="B50" s="253"/>
    </row>
    <row r="52" spans="2:24" x14ac:dyDescent="0.15"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</row>
  </sheetData>
  <phoneticPr fontId="8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82" customWidth="1"/>
    <col min="2" max="2" width="6" style="182" customWidth="1"/>
    <col min="3" max="3" width="2.625" style="182" customWidth="1"/>
    <col min="4" max="6" width="5.5" style="182" customWidth="1"/>
    <col min="7" max="7" width="5.875" style="182" customWidth="1"/>
    <col min="8" max="8" width="7.75" style="182" customWidth="1"/>
    <col min="9" max="11" width="5.875" style="182" customWidth="1"/>
    <col min="12" max="12" width="7.75" style="182" customWidth="1"/>
    <col min="13" max="14" width="5.75" style="182" customWidth="1"/>
    <col min="15" max="15" width="5.875" style="182" customWidth="1"/>
    <col min="16" max="16" width="7.625" style="182" customWidth="1"/>
    <col min="17" max="17" width="5.5" style="182" customWidth="1"/>
    <col min="18" max="18" width="5.75" style="182" customWidth="1"/>
    <col min="19" max="19" width="5.875" style="182" customWidth="1"/>
    <col min="20" max="20" width="7.625" style="182" customWidth="1"/>
    <col min="21" max="23" width="5.875" style="182" customWidth="1"/>
    <col min="24" max="24" width="8" style="182" customWidth="1"/>
    <col min="25" max="16384" width="7.5" style="182"/>
  </cols>
  <sheetData>
    <row r="2" spans="2:26" x14ac:dyDescent="0.15">
      <c r="B2" s="182" t="s">
        <v>221</v>
      </c>
    </row>
    <row r="3" spans="2:26" x14ac:dyDescent="0.15">
      <c r="X3" s="183" t="s">
        <v>103</v>
      </c>
    </row>
    <row r="4" spans="2:26" ht="6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2:26" x14ac:dyDescent="0.15">
      <c r="B5" s="200"/>
      <c r="C5" s="209" t="s">
        <v>104</v>
      </c>
      <c r="D5" s="264"/>
      <c r="E5" s="303" t="s">
        <v>222</v>
      </c>
      <c r="F5" s="304"/>
      <c r="G5" s="304"/>
      <c r="H5" s="305"/>
      <c r="I5" s="184" t="s">
        <v>223</v>
      </c>
      <c r="J5" s="285"/>
      <c r="K5" s="285"/>
      <c r="L5" s="199"/>
      <c r="M5" s="184" t="s">
        <v>224</v>
      </c>
      <c r="N5" s="285"/>
      <c r="O5" s="285"/>
      <c r="P5" s="199"/>
      <c r="Q5" s="184" t="s">
        <v>225</v>
      </c>
      <c r="R5" s="285"/>
      <c r="S5" s="285"/>
      <c r="T5" s="199"/>
      <c r="U5" s="184" t="s">
        <v>226</v>
      </c>
      <c r="V5" s="285"/>
      <c r="W5" s="285"/>
      <c r="X5" s="199"/>
    </row>
    <row r="6" spans="2:26" x14ac:dyDescent="0.15">
      <c r="B6" s="200"/>
      <c r="C6" s="194"/>
      <c r="D6" s="206"/>
      <c r="E6" s="306"/>
      <c r="F6" s="307"/>
      <c r="G6" s="307"/>
      <c r="H6" s="308"/>
      <c r="I6" s="194"/>
      <c r="J6" s="195"/>
      <c r="K6" s="195"/>
      <c r="L6" s="206"/>
      <c r="M6" s="194"/>
      <c r="N6" s="195"/>
      <c r="O6" s="195"/>
      <c r="P6" s="206"/>
      <c r="Q6" s="194"/>
      <c r="R6" s="195"/>
      <c r="S6" s="195"/>
      <c r="T6" s="206"/>
      <c r="U6" s="194"/>
      <c r="V6" s="195"/>
      <c r="W6" s="195"/>
      <c r="X6" s="206"/>
    </row>
    <row r="7" spans="2:26" ht="12.75" customHeight="1" x14ac:dyDescent="0.15">
      <c r="B7" s="200" t="s">
        <v>110</v>
      </c>
      <c r="C7" s="181"/>
      <c r="E7" s="191" t="s">
        <v>111</v>
      </c>
      <c r="F7" s="192" t="s">
        <v>112</v>
      </c>
      <c r="G7" s="193" t="s">
        <v>113</v>
      </c>
      <c r="H7" s="192" t="s">
        <v>114</v>
      </c>
      <c r="I7" s="200" t="s">
        <v>111</v>
      </c>
      <c r="J7" s="309" t="s">
        <v>112</v>
      </c>
      <c r="K7" s="181" t="s">
        <v>113</v>
      </c>
      <c r="L7" s="309" t="s">
        <v>114</v>
      </c>
      <c r="M7" s="200" t="s">
        <v>111</v>
      </c>
      <c r="N7" s="309" t="s">
        <v>112</v>
      </c>
      <c r="O7" s="181" t="s">
        <v>113</v>
      </c>
      <c r="P7" s="309" t="s">
        <v>114</v>
      </c>
      <c r="Q7" s="200" t="s">
        <v>111</v>
      </c>
      <c r="R7" s="309" t="s">
        <v>112</v>
      </c>
      <c r="S7" s="181" t="s">
        <v>113</v>
      </c>
      <c r="T7" s="309" t="s">
        <v>114</v>
      </c>
      <c r="U7" s="200" t="s">
        <v>111</v>
      </c>
      <c r="V7" s="309" t="s">
        <v>112</v>
      </c>
      <c r="W7" s="181" t="s">
        <v>113</v>
      </c>
      <c r="X7" s="309" t="s">
        <v>114</v>
      </c>
      <c r="Z7" s="181"/>
    </row>
    <row r="8" spans="2:26" ht="12.75" customHeight="1" x14ac:dyDescent="0.15">
      <c r="B8" s="194"/>
      <c r="C8" s="195"/>
      <c r="D8" s="195"/>
      <c r="E8" s="196"/>
      <c r="F8" s="197"/>
      <c r="G8" s="198" t="s">
        <v>115</v>
      </c>
      <c r="H8" s="197"/>
      <c r="I8" s="194"/>
      <c r="J8" s="207"/>
      <c r="K8" s="195" t="s">
        <v>115</v>
      </c>
      <c r="L8" s="207"/>
      <c r="M8" s="194"/>
      <c r="N8" s="207"/>
      <c r="O8" s="195" t="s">
        <v>115</v>
      </c>
      <c r="P8" s="207"/>
      <c r="Q8" s="194"/>
      <c r="R8" s="207"/>
      <c r="S8" s="195" t="s">
        <v>115</v>
      </c>
      <c r="T8" s="207"/>
      <c r="U8" s="194"/>
      <c r="V8" s="207"/>
      <c r="W8" s="195" t="s">
        <v>115</v>
      </c>
      <c r="X8" s="207"/>
      <c r="Z8" s="181"/>
    </row>
    <row r="9" spans="2:26" ht="12.75" customHeight="1" x14ac:dyDescent="0.15">
      <c r="B9" s="200" t="s">
        <v>70</v>
      </c>
      <c r="C9" s="181">
        <v>20</v>
      </c>
      <c r="D9" s="182" t="s">
        <v>71</v>
      </c>
      <c r="E9" s="200">
        <v>788</v>
      </c>
      <c r="F9" s="201">
        <v>1260</v>
      </c>
      <c r="G9" s="181">
        <v>988</v>
      </c>
      <c r="H9" s="201">
        <v>291571</v>
      </c>
      <c r="I9" s="200">
        <v>1176</v>
      </c>
      <c r="J9" s="201">
        <v>2333</v>
      </c>
      <c r="K9" s="181">
        <v>1891</v>
      </c>
      <c r="L9" s="201">
        <v>292558</v>
      </c>
      <c r="M9" s="200">
        <v>1890</v>
      </c>
      <c r="N9" s="201">
        <v>2940</v>
      </c>
      <c r="O9" s="181">
        <v>2515</v>
      </c>
      <c r="P9" s="201">
        <v>720098</v>
      </c>
      <c r="Q9" s="200">
        <v>1785</v>
      </c>
      <c r="R9" s="201">
        <v>2730</v>
      </c>
      <c r="S9" s="181">
        <v>2379</v>
      </c>
      <c r="T9" s="201">
        <v>386524</v>
      </c>
      <c r="U9" s="200">
        <v>2730</v>
      </c>
      <c r="V9" s="201">
        <v>3990</v>
      </c>
      <c r="W9" s="181">
        <v>3427</v>
      </c>
      <c r="X9" s="201">
        <v>455508</v>
      </c>
      <c r="Z9" s="181"/>
    </row>
    <row r="10" spans="2:26" ht="12.75" customHeight="1" x14ac:dyDescent="0.15">
      <c r="B10" s="200"/>
      <c r="C10" s="181">
        <v>21</v>
      </c>
      <c r="D10" s="181"/>
      <c r="E10" s="200">
        <v>683</v>
      </c>
      <c r="F10" s="201">
        <v>1260</v>
      </c>
      <c r="G10" s="181">
        <v>904</v>
      </c>
      <c r="H10" s="201">
        <v>226729</v>
      </c>
      <c r="I10" s="200">
        <v>1050</v>
      </c>
      <c r="J10" s="201">
        <v>1890</v>
      </c>
      <c r="K10" s="181">
        <v>1652</v>
      </c>
      <c r="L10" s="201">
        <v>287950</v>
      </c>
      <c r="M10" s="200">
        <v>1785</v>
      </c>
      <c r="N10" s="201">
        <v>2730</v>
      </c>
      <c r="O10" s="181">
        <v>2177</v>
      </c>
      <c r="P10" s="201">
        <v>680990</v>
      </c>
      <c r="Q10" s="200">
        <v>1680</v>
      </c>
      <c r="R10" s="201">
        <v>2415</v>
      </c>
      <c r="S10" s="181">
        <v>2023</v>
      </c>
      <c r="T10" s="201">
        <v>426034</v>
      </c>
      <c r="U10" s="200">
        <v>2100</v>
      </c>
      <c r="V10" s="201">
        <v>3360</v>
      </c>
      <c r="W10" s="181">
        <v>2743</v>
      </c>
      <c r="X10" s="201">
        <v>540158</v>
      </c>
      <c r="Z10" s="181"/>
    </row>
    <row r="11" spans="2:26" ht="12.75" customHeight="1" x14ac:dyDescent="0.15">
      <c r="B11" s="194"/>
      <c r="C11" s="195">
        <v>22</v>
      </c>
      <c r="D11" s="206"/>
      <c r="E11" s="207">
        <v>650</v>
      </c>
      <c r="F11" s="207">
        <v>1302</v>
      </c>
      <c r="G11" s="206">
        <v>975</v>
      </c>
      <c r="H11" s="207">
        <v>318719.5</v>
      </c>
      <c r="I11" s="207">
        <v>1000</v>
      </c>
      <c r="J11" s="207">
        <v>2030</v>
      </c>
      <c r="K11" s="207">
        <v>1721</v>
      </c>
      <c r="L11" s="207">
        <v>200060.1</v>
      </c>
      <c r="M11" s="207">
        <v>1700</v>
      </c>
      <c r="N11" s="207">
        <v>2500</v>
      </c>
      <c r="O11" s="207">
        <v>2172</v>
      </c>
      <c r="P11" s="207">
        <v>545193.1</v>
      </c>
      <c r="Q11" s="207">
        <v>1500</v>
      </c>
      <c r="R11" s="207">
        <v>2300</v>
      </c>
      <c r="S11" s="207">
        <v>1983</v>
      </c>
      <c r="T11" s="207">
        <v>280909.3</v>
      </c>
      <c r="U11" s="207">
        <v>2500</v>
      </c>
      <c r="V11" s="207">
        <v>3165</v>
      </c>
      <c r="W11" s="207">
        <v>2919</v>
      </c>
      <c r="X11" s="206">
        <v>384859.4</v>
      </c>
      <c r="Z11" s="181"/>
    </row>
    <row r="12" spans="2:26" ht="12.75" customHeight="1" x14ac:dyDescent="0.15">
      <c r="B12" s="200" t="s">
        <v>116</v>
      </c>
      <c r="C12" s="181">
        <v>12</v>
      </c>
      <c r="D12" s="203" t="s">
        <v>158</v>
      </c>
      <c r="E12" s="201">
        <v>682.5</v>
      </c>
      <c r="F12" s="201">
        <v>1367.1000000000001</v>
      </c>
      <c r="G12" s="201">
        <v>1016.920262920263</v>
      </c>
      <c r="H12" s="201">
        <v>18989</v>
      </c>
      <c r="I12" s="201">
        <v>1155</v>
      </c>
      <c r="J12" s="201">
        <v>2061.6750000000002</v>
      </c>
      <c r="K12" s="201">
        <v>1621.3776733254997</v>
      </c>
      <c r="L12" s="201">
        <v>14499</v>
      </c>
      <c r="M12" s="201">
        <v>2100</v>
      </c>
      <c r="N12" s="201">
        <v>2572.5</v>
      </c>
      <c r="O12" s="201">
        <v>2349.820828667413</v>
      </c>
      <c r="P12" s="201">
        <v>44267</v>
      </c>
      <c r="Q12" s="201">
        <v>1942.5</v>
      </c>
      <c r="R12" s="201">
        <v>2152.5</v>
      </c>
      <c r="S12" s="201">
        <v>2018.1771861113205</v>
      </c>
      <c r="T12" s="201">
        <v>20982</v>
      </c>
      <c r="U12" s="201">
        <v>2835</v>
      </c>
      <c r="V12" s="201">
        <v>3234</v>
      </c>
      <c r="W12" s="201">
        <v>3033.3455748175184</v>
      </c>
      <c r="X12" s="203">
        <v>35638</v>
      </c>
      <c r="Z12" s="181"/>
    </row>
    <row r="13" spans="2:26" ht="12.75" customHeight="1" x14ac:dyDescent="0.15">
      <c r="B13" s="200" t="s">
        <v>118</v>
      </c>
      <c r="C13" s="181">
        <v>1</v>
      </c>
      <c r="D13" s="203" t="s">
        <v>158</v>
      </c>
      <c r="E13" s="201">
        <v>682.5</v>
      </c>
      <c r="F13" s="201">
        <v>1215.9000000000001</v>
      </c>
      <c r="G13" s="203">
        <v>974.87357423715594</v>
      </c>
      <c r="H13" s="201">
        <v>23682.699999999997</v>
      </c>
      <c r="I13" s="201">
        <v>1050</v>
      </c>
      <c r="J13" s="201">
        <v>2000.04</v>
      </c>
      <c r="K13" s="201">
        <v>1621.215445719329</v>
      </c>
      <c r="L13" s="201">
        <v>13101.7</v>
      </c>
      <c r="M13" s="201">
        <v>2205</v>
      </c>
      <c r="N13" s="201">
        <v>2625</v>
      </c>
      <c r="O13" s="201">
        <v>2390.3475656143019</v>
      </c>
      <c r="P13" s="201">
        <v>34809.4</v>
      </c>
      <c r="Q13" s="201">
        <v>1942.5</v>
      </c>
      <c r="R13" s="201">
        <v>2310</v>
      </c>
      <c r="S13" s="201">
        <v>2093.0749699157645</v>
      </c>
      <c r="T13" s="201">
        <v>13215.300000000001</v>
      </c>
      <c r="U13" s="201">
        <v>2782.5</v>
      </c>
      <c r="V13" s="201">
        <v>3213</v>
      </c>
      <c r="W13" s="201">
        <v>3020.2277088330379</v>
      </c>
      <c r="X13" s="203">
        <v>24247.4</v>
      </c>
      <c r="Z13" s="181"/>
    </row>
    <row r="14" spans="2:26" ht="12.75" customHeight="1" x14ac:dyDescent="0.15">
      <c r="B14" s="200"/>
      <c r="C14" s="181">
        <v>2</v>
      </c>
      <c r="D14" s="203"/>
      <c r="E14" s="201">
        <v>735</v>
      </c>
      <c r="F14" s="201">
        <v>1257.9000000000001</v>
      </c>
      <c r="G14" s="201">
        <v>986.18931744057375</v>
      </c>
      <c r="H14" s="201">
        <v>14590.3</v>
      </c>
      <c r="I14" s="201">
        <v>1554</v>
      </c>
      <c r="J14" s="201">
        <v>2149.875</v>
      </c>
      <c r="K14" s="201">
        <v>1733.6125225629416</v>
      </c>
      <c r="L14" s="201">
        <v>9606.5</v>
      </c>
      <c r="M14" s="201">
        <v>2257.5</v>
      </c>
      <c r="N14" s="201">
        <v>2625</v>
      </c>
      <c r="O14" s="201">
        <v>2424.4343591422489</v>
      </c>
      <c r="P14" s="201">
        <v>15569.3</v>
      </c>
      <c r="Q14" s="203">
        <v>1890</v>
      </c>
      <c r="R14" s="201">
        <v>2257.5</v>
      </c>
      <c r="S14" s="203">
        <v>2165.6955160573621</v>
      </c>
      <c r="T14" s="201">
        <v>8592.2000000000007</v>
      </c>
      <c r="U14" s="201">
        <v>2898</v>
      </c>
      <c r="V14" s="201">
        <v>3234</v>
      </c>
      <c r="W14" s="201">
        <v>3079.9978092138213</v>
      </c>
      <c r="X14" s="203">
        <v>18745.900000000001</v>
      </c>
      <c r="Z14" s="181"/>
    </row>
    <row r="15" spans="2:26" ht="12.75" customHeight="1" x14ac:dyDescent="0.15">
      <c r="B15" s="200"/>
      <c r="C15" s="181">
        <v>3</v>
      </c>
      <c r="D15" s="203"/>
      <c r="E15" s="201">
        <v>735</v>
      </c>
      <c r="F15" s="201">
        <v>1308.3</v>
      </c>
      <c r="G15" s="201">
        <v>1013.83671837518</v>
      </c>
      <c r="H15" s="201">
        <v>17908</v>
      </c>
      <c r="I15" s="201">
        <v>1606.5</v>
      </c>
      <c r="J15" s="201">
        <v>2149.875</v>
      </c>
      <c r="K15" s="201">
        <v>1724.0758550001274</v>
      </c>
      <c r="L15" s="201">
        <v>11242.4</v>
      </c>
      <c r="M15" s="201">
        <v>2100</v>
      </c>
      <c r="N15" s="201">
        <v>2572.5</v>
      </c>
      <c r="O15" s="201">
        <v>2355.6408775981522</v>
      </c>
      <c r="P15" s="201">
        <v>31680.7</v>
      </c>
      <c r="Q15" s="201">
        <v>2079</v>
      </c>
      <c r="R15" s="201">
        <v>2079</v>
      </c>
      <c r="S15" s="201">
        <v>2079</v>
      </c>
      <c r="T15" s="201">
        <v>13521</v>
      </c>
      <c r="U15" s="201">
        <v>2835</v>
      </c>
      <c r="V15" s="201">
        <v>3370.5</v>
      </c>
      <c r="W15" s="201">
        <v>2987.1987179487178</v>
      </c>
      <c r="X15" s="203">
        <v>17170.300000000003</v>
      </c>
      <c r="Z15" s="181"/>
    </row>
    <row r="16" spans="2:26" ht="12.75" customHeight="1" x14ac:dyDescent="0.15">
      <c r="B16" s="200"/>
      <c r="C16" s="181">
        <v>4</v>
      </c>
      <c r="D16" s="203"/>
      <c r="E16" s="201">
        <v>682.5</v>
      </c>
      <c r="F16" s="201">
        <v>1285.2</v>
      </c>
      <c r="G16" s="201">
        <v>989.77237539116004</v>
      </c>
      <c r="H16" s="201">
        <v>19274.099999999999</v>
      </c>
      <c r="I16" s="201">
        <v>1606.5</v>
      </c>
      <c r="J16" s="201">
        <v>2152.5</v>
      </c>
      <c r="K16" s="201">
        <v>1734.487492875689</v>
      </c>
      <c r="L16" s="201">
        <v>10352.799999999999</v>
      </c>
      <c r="M16" s="201">
        <v>2023.3500000000001</v>
      </c>
      <c r="N16" s="201">
        <v>2572.5</v>
      </c>
      <c r="O16" s="201">
        <v>2260.9799273561457</v>
      </c>
      <c r="P16" s="201">
        <v>27532.9</v>
      </c>
      <c r="Q16" s="201">
        <v>1785</v>
      </c>
      <c r="R16" s="201">
        <v>2257.5</v>
      </c>
      <c r="S16" s="201">
        <v>2049.0486486486489</v>
      </c>
      <c r="T16" s="201">
        <v>12029</v>
      </c>
      <c r="U16" s="201">
        <v>2730</v>
      </c>
      <c r="V16" s="201">
        <v>3202.5</v>
      </c>
      <c r="W16" s="201">
        <v>2931.9905437352249</v>
      </c>
      <c r="X16" s="203">
        <v>14647.599999999999</v>
      </c>
      <c r="Z16" s="181"/>
    </row>
    <row r="17" spans="2:26" ht="12.75" customHeight="1" x14ac:dyDescent="0.15">
      <c r="B17" s="200"/>
      <c r="C17" s="181">
        <v>5</v>
      </c>
      <c r="D17" s="203"/>
      <c r="E17" s="201">
        <v>682.5</v>
      </c>
      <c r="F17" s="201">
        <v>1285.2</v>
      </c>
      <c r="G17" s="201">
        <v>1002.1720951720953</v>
      </c>
      <c r="H17" s="201">
        <v>21845</v>
      </c>
      <c r="I17" s="201">
        <v>1312.5</v>
      </c>
      <c r="J17" s="201">
        <v>2152.5</v>
      </c>
      <c r="K17" s="201">
        <v>1735.1119402985078</v>
      </c>
      <c r="L17" s="201">
        <v>9047.9000000000015</v>
      </c>
      <c r="M17" s="201">
        <v>1942.5</v>
      </c>
      <c r="N17" s="201">
        <v>2415</v>
      </c>
      <c r="O17" s="201">
        <v>2235.7757181194711</v>
      </c>
      <c r="P17" s="201">
        <v>32786</v>
      </c>
      <c r="Q17" s="201">
        <v>1575</v>
      </c>
      <c r="R17" s="201">
        <v>2205</v>
      </c>
      <c r="S17" s="201">
        <v>1963.4678872894838</v>
      </c>
      <c r="T17" s="201">
        <v>21468.3</v>
      </c>
      <c r="U17" s="201">
        <v>2625</v>
      </c>
      <c r="V17" s="201">
        <v>3234</v>
      </c>
      <c r="W17" s="201">
        <v>2929.9809909629171</v>
      </c>
      <c r="X17" s="203">
        <v>19326.400000000001</v>
      </c>
      <c r="Z17" s="181"/>
    </row>
    <row r="18" spans="2:26" ht="12.75" customHeight="1" x14ac:dyDescent="0.15">
      <c r="B18" s="200"/>
      <c r="C18" s="181">
        <v>6</v>
      </c>
      <c r="D18" s="203"/>
      <c r="E18" s="201">
        <v>682.5</v>
      </c>
      <c r="F18" s="201">
        <v>1285.2</v>
      </c>
      <c r="G18" s="201">
        <v>970.45504353781428</v>
      </c>
      <c r="H18" s="201">
        <v>12860.5</v>
      </c>
      <c r="I18" s="201">
        <v>1470</v>
      </c>
      <c r="J18" s="201">
        <v>1968.75</v>
      </c>
      <c r="K18" s="201">
        <v>1773.7452605334543</v>
      </c>
      <c r="L18" s="201">
        <v>9314.6</v>
      </c>
      <c r="M18" s="201">
        <v>1995</v>
      </c>
      <c r="N18" s="201">
        <v>2362.5</v>
      </c>
      <c r="O18" s="201">
        <v>2238.6186943620178</v>
      </c>
      <c r="P18" s="201">
        <v>29945.800000000003</v>
      </c>
      <c r="Q18" s="201">
        <v>1627.5</v>
      </c>
      <c r="R18" s="201">
        <v>2310</v>
      </c>
      <c r="S18" s="201">
        <v>1972.5689957999236</v>
      </c>
      <c r="T18" s="201">
        <v>14824.300000000001</v>
      </c>
      <c r="U18" s="201">
        <v>2625</v>
      </c>
      <c r="V18" s="201">
        <v>3570</v>
      </c>
      <c r="W18" s="201">
        <v>2982</v>
      </c>
      <c r="X18" s="203">
        <v>17094.099999999999</v>
      </c>
      <c r="Z18" s="181"/>
    </row>
    <row r="19" spans="2:26" ht="12.75" customHeight="1" x14ac:dyDescent="0.15">
      <c r="B19" s="200"/>
      <c r="C19" s="181">
        <v>7</v>
      </c>
      <c r="D19" s="203"/>
      <c r="E19" s="201">
        <v>682.5</v>
      </c>
      <c r="F19" s="201">
        <v>1285.2</v>
      </c>
      <c r="G19" s="201">
        <v>1000.354344679923</v>
      </c>
      <c r="H19" s="201">
        <v>11093.9</v>
      </c>
      <c r="I19" s="201">
        <v>1470</v>
      </c>
      <c r="J19" s="201">
        <v>1714.23</v>
      </c>
      <c r="K19" s="201">
        <v>1663.1006600660066</v>
      </c>
      <c r="L19" s="201">
        <v>10887</v>
      </c>
      <c r="M19" s="201">
        <v>1995</v>
      </c>
      <c r="N19" s="201">
        <v>2362.5</v>
      </c>
      <c r="O19" s="201">
        <v>2166.349986084052</v>
      </c>
      <c r="P19" s="201">
        <v>31200.9</v>
      </c>
      <c r="Q19" s="201">
        <v>1627.5</v>
      </c>
      <c r="R19" s="201">
        <v>2205</v>
      </c>
      <c r="S19" s="201">
        <v>1886.2982582443105</v>
      </c>
      <c r="T19" s="201">
        <v>16878.400000000001</v>
      </c>
      <c r="U19" s="201">
        <v>2677.5</v>
      </c>
      <c r="V19" s="201">
        <v>3412.5</v>
      </c>
      <c r="W19" s="201">
        <v>2860.9853617227195</v>
      </c>
      <c r="X19" s="203">
        <v>13953.8</v>
      </c>
      <c r="Z19" s="181"/>
    </row>
    <row r="20" spans="2:26" ht="12.75" customHeight="1" x14ac:dyDescent="0.15">
      <c r="B20" s="194"/>
      <c r="C20" s="195">
        <v>8</v>
      </c>
      <c r="D20" s="206"/>
      <c r="E20" s="207">
        <v>714</v>
      </c>
      <c r="F20" s="207">
        <v>1285.2</v>
      </c>
      <c r="G20" s="207">
        <v>1075.5767190755828</v>
      </c>
      <c r="H20" s="207">
        <v>11766.9</v>
      </c>
      <c r="I20" s="207">
        <v>1575</v>
      </c>
      <c r="J20" s="207">
        <v>1732.5</v>
      </c>
      <c r="K20" s="207">
        <v>1660.1557377049178</v>
      </c>
      <c r="L20" s="207">
        <v>8273.9000000000015</v>
      </c>
      <c r="M20" s="207">
        <v>2100</v>
      </c>
      <c r="N20" s="207">
        <v>2415</v>
      </c>
      <c r="O20" s="207">
        <v>2218.6470118328416</v>
      </c>
      <c r="P20" s="207">
        <v>53164.3</v>
      </c>
      <c r="Q20" s="207">
        <v>1732.5</v>
      </c>
      <c r="R20" s="207">
        <v>2310</v>
      </c>
      <c r="S20" s="207">
        <v>1996.7018299246497</v>
      </c>
      <c r="T20" s="207">
        <v>26369.9</v>
      </c>
      <c r="U20" s="207">
        <v>2789.85</v>
      </c>
      <c r="V20" s="207">
        <v>3234</v>
      </c>
      <c r="W20" s="207">
        <v>2987.4760765550236</v>
      </c>
      <c r="X20" s="206">
        <v>17544.2</v>
      </c>
      <c r="Z20" s="181"/>
    </row>
    <row r="21" spans="2:26" ht="12.75" customHeight="1" x14ac:dyDescent="0.15">
      <c r="B21" s="200" t="s">
        <v>227</v>
      </c>
      <c r="C21" s="181"/>
      <c r="E21" s="200"/>
      <c r="F21" s="201"/>
      <c r="G21" s="181"/>
      <c r="H21" s="201"/>
      <c r="I21" s="200"/>
      <c r="J21" s="201"/>
      <c r="K21" s="181"/>
      <c r="L21" s="201"/>
      <c r="M21" s="200"/>
      <c r="N21" s="201"/>
      <c r="O21" s="181"/>
      <c r="P21" s="201"/>
      <c r="Q21" s="200"/>
      <c r="R21" s="201"/>
      <c r="S21" s="181"/>
      <c r="T21" s="201"/>
      <c r="U21" s="200"/>
      <c r="V21" s="201"/>
      <c r="W21" s="181"/>
      <c r="X21" s="201"/>
      <c r="Z21" s="181"/>
    </row>
    <row r="22" spans="2:26" ht="12.75" customHeight="1" x14ac:dyDescent="0.15">
      <c r="B22" s="310">
        <v>40756</v>
      </c>
      <c r="C22" s="296"/>
      <c r="D22" s="311">
        <v>40770</v>
      </c>
      <c r="E22" s="265">
        <v>714</v>
      </c>
      <c r="F22" s="265">
        <v>1271.0250000000001</v>
      </c>
      <c r="G22" s="265">
        <v>1049.9078344032498</v>
      </c>
      <c r="H22" s="201">
        <v>7216.2</v>
      </c>
      <c r="I22" s="265">
        <v>1606.5</v>
      </c>
      <c r="J22" s="265">
        <v>1713.6000000000001</v>
      </c>
      <c r="K22" s="265">
        <v>1695.7345246868092</v>
      </c>
      <c r="L22" s="201">
        <v>5358.1</v>
      </c>
      <c r="M22" s="265">
        <v>2100</v>
      </c>
      <c r="N22" s="265">
        <v>2415</v>
      </c>
      <c r="O22" s="265">
        <v>2205.1548784911124</v>
      </c>
      <c r="P22" s="201">
        <v>31760</v>
      </c>
      <c r="Q22" s="265">
        <v>1732.5</v>
      </c>
      <c r="R22" s="265">
        <v>2205</v>
      </c>
      <c r="S22" s="265">
        <v>1980.6609921804891</v>
      </c>
      <c r="T22" s="201">
        <v>17619.2</v>
      </c>
      <c r="U22" s="265">
        <v>2789.85</v>
      </c>
      <c r="V22" s="265">
        <v>3234</v>
      </c>
      <c r="W22" s="265">
        <v>2970.0441595441594</v>
      </c>
      <c r="X22" s="201">
        <v>10716.9</v>
      </c>
      <c r="Z22" s="181"/>
    </row>
    <row r="23" spans="2:26" ht="12.75" customHeight="1" x14ac:dyDescent="0.15">
      <c r="B23" s="310">
        <v>40771</v>
      </c>
      <c r="C23" s="296"/>
      <c r="D23" s="311">
        <v>40786</v>
      </c>
      <c r="E23" s="200">
        <v>787.5</v>
      </c>
      <c r="F23" s="201">
        <v>1285.2</v>
      </c>
      <c r="G23" s="181">
        <v>1099.4590443686006</v>
      </c>
      <c r="H23" s="201">
        <v>4550.7</v>
      </c>
      <c r="I23" s="200">
        <v>1575</v>
      </c>
      <c r="J23" s="201">
        <v>1732.5</v>
      </c>
      <c r="K23" s="181">
        <v>1626.1194924215717</v>
      </c>
      <c r="L23" s="201">
        <v>2915.8</v>
      </c>
      <c r="M23" s="200">
        <v>2205</v>
      </c>
      <c r="N23" s="201">
        <v>2362.5</v>
      </c>
      <c r="O23" s="181">
        <v>2282.6524232864926</v>
      </c>
      <c r="P23" s="201">
        <v>21404.3</v>
      </c>
      <c r="Q23" s="200">
        <v>1837.5</v>
      </c>
      <c r="R23" s="201">
        <v>2310</v>
      </c>
      <c r="S23" s="181">
        <v>2092.7228360957638</v>
      </c>
      <c r="T23" s="201">
        <v>8750.7000000000007</v>
      </c>
      <c r="U23" s="200">
        <v>2819.25</v>
      </c>
      <c r="V23" s="201">
        <v>3150</v>
      </c>
      <c r="W23" s="181">
        <v>3019.2775467775473</v>
      </c>
      <c r="X23" s="201">
        <v>6827.3</v>
      </c>
      <c r="Z23" s="181"/>
    </row>
    <row r="24" spans="2:26" ht="9.75" customHeight="1" x14ac:dyDescent="0.15">
      <c r="B24" s="312"/>
      <c r="C24" s="300"/>
      <c r="D24" s="300"/>
      <c r="E24" s="194"/>
      <c r="F24" s="207"/>
      <c r="G24" s="195"/>
      <c r="H24" s="207"/>
      <c r="I24" s="194"/>
      <c r="J24" s="207"/>
      <c r="K24" s="195"/>
      <c r="L24" s="207"/>
      <c r="M24" s="194"/>
      <c r="N24" s="207"/>
      <c r="O24" s="195"/>
      <c r="P24" s="207"/>
      <c r="Q24" s="194"/>
      <c r="R24" s="207"/>
      <c r="S24" s="195"/>
      <c r="T24" s="207"/>
      <c r="U24" s="194"/>
      <c r="V24" s="207"/>
      <c r="W24" s="195"/>
      <c r="X24" s="207"/>
      <c r="Z24" s="181"/>
    </row>
    <row r="25" spans="2:26" ht="15.75" customHeight="1" x14ac:dyDescent="0.15">
      <c r="B25" s="200"/>
      <c r="C25" s="209" t="s">
        <v>104</v>
      </c>
      <c r="D25" s="264"/>
      <c r="E25" s="184" t="s">
        <v>228</v>
      </c>
      <c r="F25" s="285"/>
      <c r="G25" s="285"/>
      <c r="H25" s="199"/>
      <c r="I25" s="184" t="s">
        <v>229</v>
      </c>
      <c r="J25" s="285"/>
      <c r="K25" s="285"/>
      <c r="L25" s="199"/>
      <c r="M25" s="184" t="s">
        <v>230</v>
      </c>
      <c r="N25" s="285"/>
      <c r="O25" s="285"/>
      <c r="P25" s="199"/>
      <c r="Q25" s="184" t="s">
        <v>231</v>
      </c>
      <c r="R25" s="285"/>
      <c r="S25" s="285"/>
      <c r="T25" s="199"/>
      <c r="U25" s="285"/>
      <c r="V25" s="285"/>
      <c r="W25" s="285"/>
      <c r="X25" s="285"/>
    </row>
    <row r="26" spans="2:26" ht="12.75" customHeight="1" x14ac:dyDescent="0.15">
      <c r="B26" s="200"/>
      <c r="C26" s="194"/>
      <c r="D26" s="206"/>
      <c r="E26" s="194"/>
      <c r="F26" s="195"/>
      <c r="G26" s="195"/>
      <c r="H26" s="206"/>
      <c r="I26" s="194"/>
      <c r="J26" s="195"/>
      <c r="K26" s="195"/>
      <c r="L26" s="206"/>
      <c r="M26" s="194"/>
      <c r="N26" s="195"/>
      <c r="O26" s="195"/>
      <c r="P26" s="206"/>
      <c r="Q26" s="194"/>
      <c r="R26" s="195"/>
      <c r="S26" s="195"/>
      <c r="T26" s="206"/>
      <c r="U26" s="181"/>
      <c r="V26" s="181"/>
      <c r="W26" s="181"/>
      <c r="X26" s="181"/>
    </row>
    <row r="27" spans="2:26" ht="12.75" customHeight="1" x14ac:dyDescent="0.15">
      <c r="B27" s="200" t="s">
        <v>110</v>
      </c>
      <c r="C27" s="181"/>
      <c r="E27" s="209" t="s">
        <v>111</v>
      </c>
      <c r="F27" s="192" t="s">
        <v>112</v>
      </c>
      <c r="G27" s="260" t="s">
        <v>113</v>
      </c>
      <c r="H27" s="192" t="s">
        <v>114</v>
      </c>
      <c r="I27" s="209" t="s">
        <v>111</v>
      </c>
      <c r="J27" s="192" t="s">
        <v>112</v>
      </c>
      <c r="K27" s="260" t="s">
        <v>113</v>
      </c>
      <c r="L27" s="192" t="s">
        <v>114</v>
      </c>
      <c r="M27" s="209" t="s">
        <v>111</v>
      </c>
      <c r="N27" s="192" t="s">
        <v>112</v>
      </c>
      <c r="O27" s="260" t="s">
        <v>113</v>
      </c>
      <c r="P27" s="192" t="s">
        <v>114</v>
      </c>
      <c r="Q27" s="209" t="s">
        <v>111</v>
      </c>
      <c r="R27" s="192" t="s">
        <v>112</v>
      </c>
      <c r="S27" s="260" t="s">
        <v>113</v>
      </c>
      <c r="T27" s="192" t="s">
        <v>114</v>
      </c>
      <c r="U27" s="181"/>
      <c r="V27" s="181"/>
      <c r="W27" s="181"/>
      <c r="X27" s="181"/>
    </row>
    <row r="28" spans="2:26" ht="12.75" customHeight="1" x14ac:dyDescent="0.15">
      <c r="B28" s="194"/>
      <c r="C28" s="195"/>
      <c r="D28" s="195"/>
      <c r="E28" s="196"/>
      <c r="F28" s="197"/>
      <c r="G28" s="198" t="s">
        <v>115</v>
      </c>
      <c r="H28" s="197"/>
      <c r="I28" s="196"/>
      <c r="J28" s="197"/>
      <c r="K28" s="198" t="s">
        <v>115</v>
      </c>
      <c r="L28" s="197"/>
      <c r="M28" s="196"/>
      <c r="N28" s="197"/>
      <c r="O28" s="198" t="s">
        <v>115</v>
      </c>
      <c r="P28" s="197"/>
      <c r="Q28" s="196"/>
      <c r="R28" s="197"/>
      <c r="S28" s="198" t="s">
        <v>115</v>
      </c>
      <c r="T28" s="197"/>
      <c r="U28" s="181"/>
      <c r="V28" s="181"/>
      <c r="W28" s="181"/>
      <c r="X28" s="181"/>
    </row>
    <row r="29" spans="2:26" ht="12.75" customHeight="1" x14ac:dyDescent="0.15">
      <c r="B29" s="200" t="s">
        <v>70</v>
      </c>
      <c r="C29" s="181">
        <v>20</v>
      </c>
      <c r="D29" s="182" t="s">
        <v>71</v>
      </c>
      <c r="E29" s="200">
        <v>714</v>
      </c>
      <c r="F29" s="201">
        <v>998</v>
      </c>
      <c r="G29" s="181">
        <v>814</v>
      </c>
      <c r="H29" s="201">
        <v>1513239</v>
      </c>
      <c r="I29" s="200">
        <v>714</v>
      </c>
      <c r="J29" s="201">
        <v>984</v>
      </c>
      <c r="K29" s="181">
        <v>803</v>
      </c>
      <c r="L29" s="201">
        <v>1275336</v>
      </c>
      <c r="M29" s="200">
        <v>756</v>
      </c>
      <c r="N29" s="201">
        <v>1050</v>
      </c>
      <c r="O29" s="181">
        <v>899</v>
      </c>
      <c r="P29" s="201">
        <v>984721</v>
      </c>
      <c r="Q29" s="200">
        <v>662</v>
      </c>
      <c r="R29" s="201">
        <v>926</v>
      </c>
      <c r="S29" s="181">
        <v>738</v>
      </c>
      <c r="T29" s="201">
        <v>986227</v>
      </c>
      <c r="U29" s="181"/>
      <c r="V29" s="181"/>
      <c r="W29" s="181"/>
      <c r="X29" s="181"/>
    </row>
    <row r="30" spans="2:26" ht="12.75" customHeight="1" x14ac:dyDescent="0.15">
      <c r="B30" s="200"/>
      <c r="C30" s="181">
        <v>21</v>
      </c>
      <c r="D30" s="181"/>
      <c r="E30" s="200">
        <v>578</v>
      </c>
      <c r="F30" s="201">
        <v>998</v>
      </c>
      <c r="G30" s="181">
        <v>722</v>
      </c>
      <c r="H30" s="201">
        <v>1522176</v>
      </c>
      <c r="I30" s="200">
        <v>578</v>
      </c>
      <c r="J30" s="201">
        <v>924</v>
      </c>
      <c r="K30" s="181">
        <v>698</v>
      </c>
      <c r="L30" s="201">
        <v>1137034</v>
      </c>
      <c r="M30" s="200">
        <v>630</v>
      </c>
      <c r="N30" s="201">
        <v>1021</v>
      </c>
      <c r="O30" s="181">
        <v>776</v>
      </c>
      <c r="P30" s="201">
        <v>882913</v>
      </c>
      <c r="Q30" s="200">
        <v>578</v>
      </c>
      <c r="R30" s="201">
        <v>916</v>
      </c>
      <c r="S30" s="181">
        <v>681</v>
      </c>
      <c r="T30" s="201">
        <v>1184347</v>
      </c>
      <c r="U30" s="181"/>
      <c r="V30" s="181"/>
      <c r="W30" s="181"/>
      <c r="X30" s="181"/>
    </row>
    <row r="31" spans="2:26" ht="12.75" customHeight="1" x14ac:dyDescent="0.15">
      <c r="B31" s="194"/>
      <c r="C31" s="195">
        <v>22</v>
      </c>
      <c r="D31" s="206"/>
      <c r="E31" s="207">
        <v>550</v>
      </c>
      <c r="F31" s="207">
        <v>924</v>
      </c>
      <c r="G31" s="207">
        <v>727</v>
      </c>
      <c r="H31" s="207">
        <v>1189211.8</v>
      </c>
      <c r="I31" s="207">
        <v>550</v>
      </c>
      <c r="J31" s="207">
        <v>878.1</v>
      </c>
      <c r="K31" s="207">
        <v>694</v>
      </c>
      <c r="L31" s="207">
        <v>810606.2</v>
      </c>
      <c r="M31" s="207">
        <v>600</v>
      </c>
      <c r="N31" s="207">
        <v>950</v>
      </c>
      <c r="O31" s="207">
        <v>798</v>
      </c>
      <c r="P31" s="207">
        <v>338479.6</v>
      </c>
      <c r="Q31" s="207">
        <v>550</v>
      </c>
      <c r="R31" s="207">
        <v>822.9</v>
      </c>
      <c r="S31" s="207">
        <v>678</v>
      </c>
      <c r="T31" s="206">
        <v>1056241.3999999999</v>
      </c>
      <c r="U31" s="181"/>
      <c r="V31" s="181"/>
      <c r="W31" s="181"/>
      <c r="X31" s="181"/>
    </row>
    <row r="32" spans="2:26" ht="12.75" customHeight="1" x14ac:dyDescent="0.15">
      <c r="B32" s="200" t="s">
        <v>116</v>
      </c>
      <c r="C32" s="181">
        <v>12</v>
      </c>
      <c r="D32" s="203" t="s">
        <v>158</v>
      </c>
      <c r="E32" s="201">
        <v>661.5</v>
      </c>
      <c r="F32" s="201">
        <v>922.00500000000011</v>
      </c>
      <c r="G32" s="201">
        <v>766.31684897412833</v>
      </c>
      <c r="H32" s="201">
        <v>125948</v>
      </c>
      <c r="I32" s="201">
        <v>630</v>
      </c>
      <c r="J32" s="201">
        <v>887.04</v>
      </c>
      <c r="K32" s="201">
        <v>744.89084334994629</v>
      </c>
      <c r="L32" s="201">
        <v>57530</v>
      </c>
      <c r="M32" s="201">
        <v>787.5</v>
      </c>
      <c r="N32" s="201">
        <v>997.5</v>
      </c>
      <c r="O32" s="201">
        <v>877.87696335078522</v>
      </c>
      <c r="P32" s="201">
        <v>26477</v>
      </c>
      <c r="Q32" s="201">
        <v>630</v>
      </c>
      <c r="R32" s="201">
        <v>771.75</v>
      </c>
      <c r="S32" s="201">
        <v>741.2826969943136</v>
      </c>
      <c r="T32" s="203">
        <v>114716</v>
      </c>
      <c r="U32" s="181"/>
      <c r="V32" s="181"/>
      <c r="W32" s="181"/>
      <c r="X32" s="181"/>
    </row>
    <row r="33" spans="2:24" ht="12.75" customHeight="1" x14ac:dyDescent="0.15">
      <c r="B33" s="200" t="s">
        <v>118</v>
      </c>
      <c r="C33" s="181">
        <v>1</v>
      </c>
      <c r="D33" s="203" t="s">
        <v>158</v>
      </c>
      <c r="E33" s="201">
        <v>714</v>
      </c>
      <c r="F33" s="201">
        <v>945</v>
      </c>
      <c r="G33" s="201">
        <v>846.01470797214756</v>
      </c>
      <c r="H33" s="201">
        <v>45955.9</v>
      </c>
      <c r="I33" s="201">
        <v>661.5</v>
      </c>
      <c r="J33" s="201">
        <v>887.04</v>
      </c>
      <c r="K33" s="201">
        <v>791.57869401423181</v>
      </c>
      <c r="L33" s="201">
        <v>50572.200000000004</v>
      </c>
      <c r="M33" s="201">
        <v>846.30000000000007</v>
      </c>
      <c r="N33" s="201">
        <v>846.30000000000007</v>
      </c>
      <c r="O33" s="201">
        <v>846.28082191780834</v>
      </c>
      <c r="P33" s="201">
        <v>14069.8</v>
      </c>
      <c r="Q33" s="201">
        <v>769.65</v>
      </c>
      <c r="R33" s="201">
        <v>840</v>
      </c>
      <c r="S33" s="201">
        <v>809.70574162679429</v>
      </c>
      <c r="T33" s="203">
        <v>58262.9</v>
      </c>
      <c r="U33" s="181"/>
      <c r="V33" s="181"/>
      <c r="W33" s="181"/>
      <c r="X33" s="181"/>
    </row>
    <row r="34" spans="2:24" ht="12.75" customHeight="1" x14ac:dyDescent="0.15">
      <c r="B34" s="200"/>
      <c r="C34" s="181">
        <v>2</v>
      </c>
      <c r="D34" s="203"/>
      <c r="E34" s="201">
        <v>787.5</v>
      </c>
      <c r="F34" s="201">
        <v>945</v>
      </c>
      <c r="G34" s="201">
        <v>878.60702040357467</v>
      </c>
      <c r="H34" s="201">
        <v>36476</v>
      </c>
      <c r="I34" s="201">
        <v>756</v>
      </c>
      <c r="J34" s="201">
        <v>914.23500000000013</v>
      </c>
      <c r="K34" s="201">
        <v>857.74751673504636</v>
      </c>
      <c r="L34" s="201">
        <v>32764.800000000003</v>
      </c>
      <c r="M34" s="201">
        <v>840</v>
      </c>
      <c r="N34" s="201">
        <v>997.5</v>
      </c>
      <c r="O34" s="201">
        <v>922.11114680372623</v>
      </c>
      <c r="P34" s="201">
        <v>30656.699999999997</v>
      </c>
      <c r="Q34" s="201">
        <v>766.5</v>
      </c>
      <c r="R34" s="201">
        <v>840</v>
      </c>
      <c r="S34" s="201">
        <v>815.55163566388705</v>
      </c>
      <c r="T34" s="201">
        <v>44845.100000000006</v>
      </c>
      <c r="U34" s="181"/>
      <c r="V34" s="181"/>
      <c r="W34" s="181"/>
      <c r="X34" s="181"/>
    </row>
    <row r="35" spans="2:24" ht="12.75" customHeight="1" x14ac:dyDescent="0.15">
      <c r="B35" s="200"/>
      <c r="C35" s="181">
        <v>3</v>
      </c>
      <c r="D35" s="203"/>
      <c r="E35" s="201">
        <v>735</v>
      </c>
      <c r="F35" s="201">
        <v>984.90000000000009</v>
      </c>
      <c r="G35" s="201">
        <v>839.85691246554131</v>
      </c>
      <c r="H35" s="201">
        <v>56701.2</v>
      </c>
      <c r="I35" s="201">
        <v>714</v>
      </c>
      <c r="J35" s="201">
        <v>937.65000000000009</v>
      </c>
      <c r="K35" s="201">
        <v>815.33547417327122</v>
      </c>
      <c r="L35" s="201">
        <v>59210.2</v>
      </c>
      <c r="M35" s="201">
        <v>840</v>
      </c>
      <c r="N35" s="201">
        <v>955.5</v>
      </c>
      <c r="O35" s="201">
        <v>890.26595744680856</v>
      </c>
      <c r="P35" s="201">
        <v>18453.400000000001</v>
      </c>
      <c r="Q35" s="201">
        <v>682.5</v>
      </c>
      <c r="R35" s="201">
        <v>957.07500000000005</v>
      </c>
      <c r="S35" s="201">
        <v>798.04475594310225</v>
      </c>
      <c r="T35" s="203">
        <v>75126</v>
      </c>
      <c r="U35" s="181"/>
      <c r="V35" s="181"/>
      <c r="W35" s="181"/>
      <c r="X35" s="181"/>
    </row>
    <row r="36" spans="2:24" ht="12.75" customHeight="1" x14ac:dyDescent="0.15">
      <c r="B36" s="200"/>
      <c r="C36" s="181">
        <v>4</v>
      </c>
      <c r="D36" s="203"/>
      <c r="E36" s="201">
        <v>661.5</v>
      </c>
      <c r="F36" s="201">
        <v>901.21500000000003</v>
      </c>
      <c r="G36" s="201">
        <v>781.908466722355</v>
      </c>
      <c r="H36" s="201">
        <v>51147.6</v>
      </c>
      <c r="I36" s="201">
        <v>630</v>
      </c>
      <c r="J36" s="201">
        <v>892.5</v>
      </c>
      <c r="K36" s="201">
        <v>776.207203109494</v>
      </c>
      <c r="L36" s="201">
        <v>39758.6</v>
      </c>
      <c r="M36" s="201">
        <v>735</v>
      </c>
      <c r="N36" s="201">
        <v>998.02500000000009</v>
      </c>
      <c r="O36" s="201">
        <v>868.79768583450209</v>
      </c>
      <c r="P36" s="201">
        <v>35914.6</v>
      </c>
      <c r="Q36" s="201">
        <v>630</v>
      </c>
      <c r="R36" s="201">
        <v>895.65000000000009</v>
      </c>
      <c r="S36" s="201">
        <v>777.66348273328424</v>
      </c>
      <c r="T36" s="203">
        <v>66341.7</v>
      </c>
      <c r="U36" s="181"/>
      <c r="V36" s="181"/>
      <c r="W36" s="181"/>
      <c r="X36" s="181"/>
    </row>
    <row r="37" spans="2:24" ht="12.75" customHeight="1" x14ac:dyDescent="0.15">
      <c r="B37" s="200"/>
      <c r="C37" s="181">
        <v>5</v>
      </c>
      <c r="D37" s="203"/>
      <c r="E37" s="201">
        <v>630</v>
      </c>
      <c r="F37" s="201">
        <v>899.0100000000001</v>
      </c>
      <c r="G37" s="201">
        <v>781.33835559697616</v>
      </c>
      <c r="H37" s="201">
        <v>54598.6</v>
      </c>
      <c r="I37" s="201">
        <v>630</v>
      </c>
      <c r="J37" s="201">
        <v>924</v>
      </c>
      <c r="K37" s="201">
        <v>781.83159898477163</v>
      </c>
      <c r="L37" s="201">
        <v>37342.699999999997</v>
      </c>
      <c r="M37" s="201">
        <v>735</v>
      </c>
      <c r="N37" s="201">
        <v>939.75</v>
      </c>
      <c r="O37" s="201">
        <v>851.75878462174467</v>
      </c>
      <c r="P37" s="201">
        <v>26848.400000000001</v>
      </c>
      <c r="Q37" s="201">
        <v>630</v>
      </c>
      <c r="R37" s="201">
        <v>895.65000000000009</v>
      </c>
      <c r="S37" s="201">
        <v>779.40785868781552</v>
      </c>
      <c r="T37" s="203">
        <v>71017.5</v>
      </c>
      <c r="U37" s="181"/>
      <c r="V37" s="181"/>
      <c r="W37" s="181"/>
      <c r="X37" s="181"/>
    </row>
    <row r="38" spans="2:24" ht="12.75" customHeight="1" x14ac:dyDescent="0.15">
      <c r="B38" s="200"/>
      <c r="C38" s="181">
        <v>6</v>
      </c>
      <c r="D38" s="203"/>
      <c r="E38" s="201">
        <v>630</v>
      </c>
      <c r="F38" s="201">
        <v>899.0100000000001</v>
      </c>
      <c r="G38" s="201">
        <v>770.65530986363899</v>
      </c>
      <c r="H38" s="201">
        <v>49551.6</v>
      </c>
      <c r="I38" s="201">
        <v>630</v>
      </c>
      <c r="J38" s="201">
        <v>924</v>
      </c>
      <c r="K38" s="201">
        <v>759.75897951719082</v>
      </c>
      <c r="L38" s="201">
        <v>34048.6</v>
      </c>
      <c r="M38" s="201">
        <v>714</v>
      </c>
      <c r="N38" s="201">
        <v>905.1</v>
      </c>
      <c r="O38" s="201">
        <v>846.44790201109004</v>
      </c>
      <c r="P38" s="201">
        <v>17820.900000000001</v>
      </c>
      <c r="Q38" s="201">
        <v>630</v>
      </c>
      <c r="R38" s="201">
        <v>895.65000000000009</v>
      </c>
      <c r="S38" s="201">
        <v>763.93492983313558</v>
      </c>
      <c r="T38" s="203">
        <v>71006</v>
      </c>
      <c r="U38" s="181"/>
      <c r="V38" s="181"/>
      <c r="W38" s="181"/>
      <c r="X38" s="181"/>
    </row>
    <row r="39" spans="2:24" ht="12.75" customHeight="1" x14ac:dyDescent="0.15">
      <c r="B39" s="200"/>
      <c r="C39" s="181">
        <v>7</v>
      </c>
      <c r="D39" s="203"/>
      <c r="E39" s="201">
        <v>630</v>
      </c>
      <c r="F39" s="201">
        <v>899.0100000000001</v>
      </c>
      <c r="G39" s="201">
        <v>752.13355919233845</v>
      </c>
      <c r="H39" s="201">
        <v>36452.800000000003</v>
      </c>
      <c r="I39" s="201">
        <v>630</v>
      </c>
      <c r="J39" s="201">
        <v>861</v>
      </c>
      <c r="K39" s="201">
        <v>729.73777584708967</v>
      </c>
      <c r="L39" s="201">
        <v>26867</v>
      </c>
      <c r="M39" s="201">
        <v>693</v>
      </c>
      <c r="N39" s="201">
        <v>850.5</v>
      </c>
      <c r="O39" s="201">
        <v>766.70450275551116</v>
      </c>
      <c r="P39" s="201">
        <v>19299.199999999997</v>
      </c>
      <c r="Q39" s="201">
        <v>630</v>
      </c>
      <c r="R39" s="203">
        <v>895.65000000000009</v>
      </c>
      <c r="S39" s="201">
        <v>741.08391441121466</v>
      </c>
      <c r="T39" s="203">
        <v>68213.8</v>
      </c>
      <c r="U39" s="181"/>
      <c r="V39" s="181"/>
      <c r="W39" s="181"/>
      <c r="X39" s="181"/>
    </row>
    <row r="40" spans="2:24" ht="12.75" customHeight="1" x14ac:dyDescent="0.15">
      <c r="B40" s="194"/>
      <c r="C40" s="195">
        <v>8</v>
      </c>
      <c r="D40" s="206"/>
      <c r="E40" s="207">
        <v>661.5</v>
      </c>
      <c r="F40" s="207">
        <v>893.02500000000009</v>
      </c>
      <c r="G40" s="207">
        <v>756.57787573161272</v>
      </c>
      <c r="H40" s="207">
        <v>94115.7</v>
      </c>
      <c r="I40" s="207">
        <v>630</v>
      </c>
      <c r="J40" s="207">
        <v>861</v>
      </c>
      <c r="K40" s="207">
        <v>704.42842551473575</v>
      </c>
      <c r="L40" s="207">
        <v>94312.9</v>
      </c>
      <c r="M40" s="207">
        <v>735</v>
      </c>
      <c r="N40" s="207">
        <v>850.5</v>
      </c>
      <c r="O40" s="207">
        <v>775.92930680758468</v>
      </c>
      <c r="P40" s="207">
        <v>40348.800000000003</v>
      </c>
      <c r="Q40" s="207">
        <v>630</v>
      </c>
      <c r="R40" s="207">
        <v>895.65000000000009</v>
      </c>
      <c r="S40" s="207">
        <v>739.83446192522922</v>
      </c>
      <c r="T40" s="206">
        <v>86104.5</v>
      </c>
      <c r="U40" s="181"/>
      <c r="V40" s="181"/>
      <c r="W40" s="181"/>
      <c r="X40" s="181"/>
    </row>
    <row r="41" spans="2:24" ht="12.75" customHeight="1" x14ac:dyDescent="0.15">
      <c r="B41" s="200" t="s">
        <v>227</v>
      </c>
      <c r="C41" s="181"/>
      <c r="E41" s="200"/>
      <c r="F41" s="201"/>
      <c r="G41" s="181"/>
      <c r="H41" s="201"/>
      <c r="I41" s="200"/>
      <c r="J41" s="201"/>
      <c r="K41" s="181"/>
      <c r="L41" s="201"/>
      <c r="M41" s="200"/>
      <c r="N41" s="201"/>
      <c r="O41" s="181"/>
      <c r="P41" s="201"/>
      <c r="Q41" s="200"/>
      <c r="R41" s="201"/>
      <c r="S41" s="181"/>
      <c r="T41" s="201"/>
      <c r="U41" s="181"/>
      <c r="V41" s="181"/>
      <c r="W41" s="181"/>
      <c r="X41" s="181"/>
    </row>
    <row r="42" spans="2:24" ht="12.75" customHeight="1" x14ac:dyDescent="0.15">
      <c r="B42" s="310">
        <v>40756</v>
      </c>
      <c r="C42" s="296"/>
      <c r="D42" s="311">
        <v>40770</v>
      </c>
      <c r="E42" s="265">
        <v>661.5</v>
      </c>
      <c r="F42" s="265">
        <v>893.02500000000009</v>
      </c>
      <c r="G42" s="265">
        <v>765.55338802748929</v>
      </c>
      <c r="H42" s="201">
        <v>48189.2</v>
      </c>
      <c r="I42" s="265">
        <v>664.96500000000003</v>
      </c>
      <c r="J42" s="265">
        <v>861</v>
      </c>
      <c r="K42" s="265">
        <v>743.7426807879117</v>
      </c>
      <c r="L42" s="201">
        <v>41226.300000000003</v>
      </c>
      <c r="M42" s="265">
        <v>735</v>
      </c>
      <c r="N42" s="265">
        <v>850.5</v>
      </c>
      <c r="O42" s="265">
        <v>774.04929554063938</v>
      </c>
      <c r="P42" s="201">
        <v>12382.5</v>
      </c>
      <c r="Q42" s="265">
        <v>630</v>
      </c>
      <c r="R42" s="265">
        <v>895.65000000000009</v>
      </c>
      <c r="S42" s="265">
        <v>741.21466097889538</v>
      </c>
      <c r="T42" s="201">
        <v>46465.2</v>
      </c>
      <c r="U42" s="181"/>
      <c r="V42" s="181"/>
      <c r="W42" s="181"/>
      <c r="X42" s="181"/>
    </row>
    <row r="43" spans="2:24" ht="12.75" customHeight="1" x14ac:dyDescent="0.15">
      <c r="B43" s="310">
        <v>40771</v>
      </c>
      <c r="C43" s="296"/>
      <c r="D43" s="311">
        <v>40786</v>
      </c>
      <c r="E43" s="200">
        <v>672</v>
      </c>
      <c r="F43" s="201">
        <v>813.75</v>
      </c>
      <c r="G43" s="181">
        <v>740.91409453341009</v>
      </c>
      <c r="H43" s="201">
        <v>45926.5</v>
      </c>
      <c r="I43" s="200">
        <v>630</v>
      </c>
      <c r="J43" s="201">
        <v>787.5</v>
      </c>
      <c r="K43" s="181">
        <v>682.40237849278139</v>
      </c>
      <c r="L43" s="201">
        <v>53086.6</v>
      </c>
      <c r="M43" s="200">
        <v>735</v>
      </c>
      <c r="N43" s="201">
        <v>840</v>
      </c>
      <c r="O43" s="181">
        <v>781.52075406433778</v>
      </c>
      <c r="P43" s="201">
        <v>27966.3</v>
      </c>
      <c r="Q43" s="200">
        <v>630</v>
      </c>
      <c r="R43" s="201">
        <v>787.5</v>
      </c>
      <c r="S43" s="181">
        <v>726.98453177257545</v>
      </c>
      <c r="T43" s="201">
        <v>39639.300000000003</v>
      </c>
      <c r="U43" s="181"/>
      <c r="V43" s="181"/>
      <c r="W43" s="181"/>
      <c r="X43" s="181"/>
    </row>
    <row r="44" spans="2:24" ht="12.75" customHeight="1" x14ac:dyDescent="0.15">
      <c r="B44" s="312"/>
      <c r="C44" s="300"/>
      <c r="D44" s="300"/>
      <c r="E44" s="301"/>
      <c r="F44" s="210"/>
      <c r="G44" s="302"/>
      <c r="H44" s="207"/>
      <c r="I44" s="301"/>
      <c r="J44" s="210"/>
      <c r="K44" s="302"/>
      <c r="L44" s="207"/>
      <c r="M44" s="301"/>
      <c r="N44" s="210"/>
      <c r="O44" s="302"/>
      <c r="P44" s="210"/>
      <c r="Q44" s="301"/>
      <c r="R44" s="210"/>
      <c r="S44" s="302"/>
      <c r="T44" s="210"/>
      <c r="U44" s="181"/>
      <c r="V44" s="181"/>
      <c r="W44" s="181"/>
      <c r="X44" s="181"/>
    </row>
    <row r="49" spans="5:24" x14ac:dyDescent="0.15"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</row>
    <row r="52" spans="5:24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</row>
  </sheetData>
  <phoneticPr fontId="8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82" customWidth="1"/>
    <col min="2" max="2" width="3.625" style="182" customWidth="1"/>
    <col min="3" max="3" width="8.25" style="182" customWidth="1"/>
    <col min="4" max="4" width="2.125" style="182" customWidth="1"/>
    <col min="5" max="5" width="6.5" style="182" customWidth="1"/>
    <col min="6" max="7" width="7.625" style="182" customWidth="1"/>
    <col min="8" max="8" width="9.125" style="182" customWidth="1"/>
    <col min="9" max="11" width="7.625" style="182" customWidth="1"/>
    <col min="12" max="12" width="9.125" style="182" customWidth="1"/>
    <col min="13" max="15" width="7.625" style="182" customWidth="1"/>
    <col min="16" max="16" width="9.125" style="182" customWidth="1"/>
    <col min="17" max="19" width="7.5" style="182"/>
    <col min="20" max="20" width="9.375" style="182" customWidth="1"/>
    <col min="21" max="21" width="7.5" style="182"/>
    <col min="22" max="24" width="7.125" style="182" customWidth="1"/>
    <col min="25" max="25" width="9.25" style="182" customWidth="1"/>
    <col min="26" max="28" width="7.5" style="182"/>
    <col min="29" max="29" width="10.5" style="182" customWidth="1"/>
    <col min="30" max="32" width="7.5" style="182"/>
    <col min="33" max="33" width="8.625" style="182" customWidth="1"/>
    <col min="34" max="36" width="7.5" style="182"/>
    <col min="37" max="37" width="8.875" style="182" customWidth="1"/>
    <col min="38" max="16384" width="7.5" style="182"/>
  </cols>
  <sheetData>
    <row r="1" spans="2:37" x14ac:dyDescent="0.15">
      <c r="B1" s="182" t="s">
        <v>232</v>
      </c>
    </row>
    <row r="2" spans="2:37" x14ac:dyDescent="0.15">
      <c r="B2" s="182" t="s">
        <v>233</v>
      </c>
    </row>
    <row r="3" spans="2:37" x14ac:dyDescent="0.15">
      <c r="T3" s="183" t="s">
        <v>186</v>
      </c>
    </row>
    <row r="4" spans="2:37" ht="6" customHeight="1" x14ac:dyDescent="0.15"/>
    <row r="5" spans="2:37" ht="12.75" customHeight="1" x14ac:dyDescent="0.15">
      <c r="B5" s="184"/>
      <c r="C5" s="655" t="s">
        <v>104</v>
      </c>
      <c r="D5" s="657"/>
      <c r="E5" s="669" t="s">
        <v>234</v>
      </c>
      <c r="F5" s="670"/>
      <c r="G5" s="670"/>
      <c r="H5" s="671"/>
      <c r="I5" s="669" t="s">
        <v>235</v>
      </c>
      <c r="J5" s="670"/>
      <c r="K5" s="670"/>
      <c r="L5" s="671"/>
      <c r="M5" s="669" t="s">
        <v>236</v>
      </c>
      <c r="N5" s="670"/>
      <c r="O5" s="670"/>
      <c r="P5" s="671"/>
      <c r="Q5" s="672" t="s">
        <v>237</v>
      </c>
      <c r="R5" s="673"/>
      <c r="S5" s="673"/>
      <c r="T5" s="674"/>
      <c r="V5" s="181"/>
    </row>
    <row r="6" spans="2:37" x14ac:dyDescent="0.15">
      <c r="B6" s="194" t="s">
        <v>238</v>
      </c>
      <c r="C6" s="195"/>
      <c r="D6" s="195"/>
      <c r="E6" s="185" t="s">
        <v>239</v>
      </c>
      <c r="F6" s="278" t="s">
        <v>240</v>
      </c>
      <c r="G6" s="313" t="s">
        <v>193</v>
      </c>
      <c r="H6" s="278" t="s">
        <v>194</v>
      </c>
      <c r="I6" s="185" t="s">
        <v>239</v>
      </c>
      <c r="J6" s="278" t="s">
        <v>240</v>
      </c>
      <c r="K6" s="313" t="s">
        <v>193</v>
      </c>
      <c r="L6" s="278" t="s">
        <v>194</v>
      </c>
      <c r="M6" s="185" t="s">
        <v>239</v>
      </c>
      <c r="N6" s="278" t="s">
        <v>240</v>
      </c>
      <c r="O6" s="313" t="s">
        <v>193</v>
      </c>
      <c r="P6" s="278" t="s">
        <v>241</v>
      </c>
      <c r="Q6" s="185" t="s">
        <v>242</v>
      </c>
      <c r="R6" s="278" t="s">
        <v>243</v>
      </c>
      <c r="S6" s="187" t="s">
        <v>193</v>
      </c>
      <c r="T6" s="278" t="s">
        <v>194</v>
      </c>
      <c r="V6" s="181"/>
    </row>
    <row r="7" spans="2:37" x14ac:dyDescent="0.15">
      <c r="B7" s="200" t="s">
        <v>70</v>
      </c>
      <c r="C7" s="181">
        <v>20</v>
      </c>
      <c r="D7" s="181"/>
      <c r="E7" s="200">
        <v>714</v>
      </c>
      <c r="F7" s="201">
        <v>1187</v>
      </c>
      <c r="G7" s="181">
        <v>974.4</v>
      </c>
      <c r="H7" s="201">
        <v>3779224</v>
      </c>
      <c r="I7" s="200">
        <v>441</v>
      </c>
      <c r="J7" s="201">
        <v>767</v>
      </c>
      <c r="K7" s="181">
        <v>619.5</v>
      </c>
      <c r="L7" s="201">
        <v>7598459</v>
      </c>
      <c r="M7" s="200">
        <v>777</v>
      </c>
      <c r="N7" s="201">
        <v>1323</v>
      </c>
      <c r="O7" s="181">
        <v>1064.7</v>
      </c>
      <c r="P7" s="201">
        <v>8058514</v>
      </c>
      <c r="Q7" s="200">
        <v>693</v>
      </c>
      <c r="R7" s="201">
        <v>1092</v>
      </c>
      <c r="S7" s="181">
        <v>893.55</v>
      </c>
      <c r="T7" s="201">
        <v>7830094</v>
      </c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</row>
    <row r="8" spans="2:37" x14ac:dyDescent="0.15">
      <c r="B8" s="200"/>
      <c r="C8" s="181">
        <v>21</v>
      </c>
      <c r="D8" s="181"/>
      <c r="E8" s="200">
        <v>641</v>
      </c>
      <c r="F8" s="201">
        <v>1134</v>
      </c>
      <c r="G8" s="181">
        <v>811</v>
      </c>
      <c r="H8" s="201">
        <v>5415188</v>
      </c>
      <c r="I8" s="200">
        <v>368</v>
      </c>
      <c r="J8" s="201">
        <v>601</v>
      </c>
      <c r="K8" s="181">
        <v>471</v>
      </c>
      <c r="L8" s="201">
        <v>11404199</v>
      </c>
      <c r="M8" s="200">
        <v>735</v>
      </c>
      <c r="N8" s="201">
        <v>1176</v>
      </c>
      <c r="O8" s="181">
        <v>893</v>
      </c>
      <c r="P8" s="201">
        <v>10844458</v>
      </c>
      <c r="Q8" s="200">
        <v>625</v>
      </c>
      <c r="R8" s="201">
        <v>1040</v>
      </c>
      <c r="S8" s="181">
        <v>771</v>
      </c>
      <c r="T8" s="201">
        <v>11703847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</row>
    <row r="9" spans="2:37" x14ac:dyDescent="0.15">
      <c r="B9" s="194"/>
      <c r="C9" s="195">
        <v>22</v>
      </c>
      <c r="D9" s="206"/>
      <c r="E9" s="207">
        <v>693</v>
      </c>
      <c r="F9" s="207">
        <v>1155</v>
      </c>
      <c r="G9" s="207">
        <v>856</v>
      </c>
      <c r="H9" s="207">
        <v>5324226</v>
      </c>
      <c r="I9" s="207">
        <v>389</v>
      </c>
      <c r="J9" s="207">
        <v>630</v>
      </c>
      <c r="K9" s="207">
        <v>498</v>
      </c>
      <c r="L9" s="207">
        <v>11544709</v>
      </c>
      <c r="M9" s="207">
        <v>756</v>
      </c>
      <c r="N9" s="207">
        <v>1187</v>
      </c>
      <c r="O9" s="207">
        <v>905</v>
      </c>
      <c r="P9" s="207">
        <v>9937639</v>
      </c>
      <c r="Q9" s="207">
        <v>705</v>
      </c>
      <c r="R9" s="207">
        <v>1071</v>
      </c>
      <c r="S9" s="207">
        <v>817</v>
      </c>
      <c r="T9" s="207">
        <v>11253926</v>
      </c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</row>
    <row r="10" spans="2:37" x14ac:dyDescent="0.15">
      <c r="B10" s="200" t="s">
        <v>116</v>
      </c>
      <c r="C10" s="181">
        <v>12</v>
      </c>
      <c r="D10" s="203" t="s">
        <v>158</v>
      </c>
      <c r="E10" s="201">
        <v>819</v>
      </c>
      <c r="F10" s="201">
        <v>1102.5</v>
      </c>
      <c r="G10" s="201">
        <v>938.3247305631262</v>
      </c>
      <c r="H10" s="201">
        <v>451614.50000000006</v>
      </c>
      <c r="I10" s="201">
        <v>435.75</v>
      </c>
      <c r="J10" s="201">
        <v>546</v>
      </c>
      <c r="K10" s="201">
        <v>483.77175683486001</v>
      </c>
      <c r="L10" s="201">
        <v>908188</v>
      </c>
      <c r="M10" s="201">
        <v>871.5</v>
      </c>
      <c r="N10" s="201">
        <v>1081.5</v>
      </c>
      <c r="O10" s="201">
        <v>958.15537187536086</v>
      </c>
      <c r="P10" s="201">
        <v>725658.8</v>
      </c>
      <c r="Q10" s="201">
        <v>819</v>
      </c>
      <c r="R10" s="201">
        <v>1071</v>
      </c>
      <c r="S10" s="201">
        <v>931.68780291389271</v>
      </c>
      <c r="T10" s="203">
        <v>971935.99999999988</v>
      </c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</row>
    <row r="11" spans="2:37" x14ac:dyDescent="0.15">
      <c r="B11" s="200" t="s">
        <v>118</v>
      </c>
      <c r="C11" s="181">
        <v>1</v>
      </c>
      <c r="D11" s="203" t="s">
        <v>158</v>
      </c>
      <c r="E11" s="201">
        <v>809</v>
      </c>
      <c r="F11" s="201">
        <v>945</v>
      </c>
      <c r="G11" s="201">
        <v>864</v>
      </c>
      <c r="H11" s="201">
        <v>478913</v>
      </c>
      <c r="I11" s="201">
        <v>420</v>
      </c>
      <c r="J11" s="201">
        <v>525</v>
      </c>
      <c r="K11" s="201">
        <v>472</v>
      </c>
      <c r="L11" s="201">
        <v>968798</v>
      </c>
      <c r="M11" s="201">
        <v>819</v>
      </c>
      <c r="N11" s="201">
        <v>977</v>
      </c>
      <c r="O11" s="201">
        <v>892</v>
      </c>
      <c r="P11" s="201">
        <v>806197</v>
      </c>
      <c r="Q11" s="201">
        <v>798</v>
      </c>
      <c r="R11" s="201">
        <v>987</v>
      </c>
      <c r="S11" s="201">
        <v>867</v>
      </c>
      <c r="T11" s="203">
        <v>1082108</v>
      </c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</row>
    <row r="12" spans="2:37" x14ac:dyDescent="0.15">
      <c r="B12" s="200"/>
      <c r="C12" s="181">
        <v>2</v>
      </c>
      <c r="D12" s="203"/>
      <c r="E12" s="201">
        <v>819</v>
      </c>
      <c r="F12" s="201">
        <v>1029</v>
      </c>
      <c r="G12" s="201">
        <v>931.86244495842811</v>
      </c>
      <c r="H12" s="201">
        <v>422614.39999999997</v>
      </c>
      <c r="I12" s="201">
        <v>441</v>
      </c>
      <c r="J12" s="201">
        <v>619.5</v>
      </c>
      <c r="K12" s="201">
        <v>542.64516105780581</v>
      </c>
      <c r="L12" s="201">
        <v>1041799.8999999999</v>
      </c>
      <c r="M12" s="201">
        <v>829.5</v>
      </c>
      <c r="N12" s="201">
        <v>1102.5</v>
      </c>
      <c r="O12" s="201">
        <v>962.23276391737011</v>
      </c>
      <c r="P12" s="201">
        <v>787185.5</v>
      </c>
      <c r="Q12" s="201">
        <v>808.5</v>
      </c>
      <c r="R12" s="201">
        <v>1008</v>
      </c>
      <c r="S12" s="201">
        <v>912.47082237378936</v>
      </c>
      <c r="T12" s="201">
        <v>911116.70000000007</v>
      </c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</row>
    <row r="13" spans="2:37" x14ac:dyDescent="0.15">
      <c r="B13" s="200"/>
      <c r="C13" s="181">
        <v>3</v>
      </c>
      <c r="D13" s="203"/>
      <c r="E13" s="201">
        <v>819</v>
      </c>
      <c r="F13" s="201">
        <v>1113</v>
      </c>
      <c r="G13" s="201">
        <v>942.66520847070956</v>
      </c>
      <c r="H13" s="201">
        <v>409788.8</v>
      </c>
      <c r="I13" s="201">
        <v>472.5</v>
      </c>
      <c r="J13" s="201">
        <v>651</v>
      </c>
      <c r="K13" s="201">
        <v>568.15851125743188</v>
      </c>
      <c r="L13" s="201">
        <v>1008113.9999999999</v>
      </c>
      <c r="M13" s="201">
        <v>903</v>
      </c>
      <c r="N13" s="201">
        <v>1186.5</v>
      </c>
      <c r="O13" s="201">
        <v>1008.9757469987994</v>
      </c>
      <c r="P13" s="201">
        <v>784616.10000000009</v>
      </c>
      <c r="Q13" s="201">
        <v>840</v>
      </c>
      <c r="R13" s="201">
        <v>1050</v>
      </c>
      <c r="S13" s="201">
        <v>913.02804480751479</v>
      </c>
      <c r="T13" s="203">
        <v>888469.6</v>
      </c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</row>
    <row r="14" spans="2:37" x14ac:dyDescent="0.15">
      <c r="B14" s="200"/>
      <c r="C14" s="181">
        <v>4</v>
      </c>
      <c r="D14" s="203"/>
      <c r="E14" s="201">
        <v>819</v>
      </c>
      <c r="F14" s="201">
        <v>1005.9000000000001</v>
      </c>
      <c r="G14" s="201">
        <v>916.52044920110109</v>
      </c>
      <c r="H14" s="201">
        <v>359528.49999999988</v>
      </c>
      <c r="I14" s="201">
        <v>483</v>
      </c>
      <c r="J14" s="201">
        <v>603.75</v>
      </c>
      <c r="K14" s="201">
        <v>560.635411310123</v>
      </c>
      <c r="L14" s="201">
        <v>887253.60000000009</v>
      </c>
      <c r="M14" s="201">
        <v>876.75</v>
      </c>
      <c r="N14" s="201">
        <v>1092</v>
      </c>
      <c r="O14" s="201">
        <v>1008.454515446329</v>
      </c>
      <c r="P14" s="201">
        <v>663364.6</v>
      </c>
      <c r="Q14" s="201">
        <v>819</v>
      </c>
      <c r="R14" s="201">
        <v>970.2</v>
      </c>
      <c r="S14" s="201">
        <v>904.70770065662725</v>
      </c>
      <c r="T14" s="203">
        <v>748764.2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</row>
    <row r="15" spans="2:37" x14ac:dyDescent="0.15">
      <c r="B15" s="200"/>
      <c r="C15" s="181">
        <v>5</v>
      </c>
      <c r="D15" s="203"/>
      <c r="E15" s="201">
        <v>861</v>
      </c>
      <c r="F15" s="201">
        <v>1008</v>
      </c>
      <c r="G15" s="201">
        <v>942.98005445402782</v>
      </c>
      <c r="H15" s="201">
        <v>392464.89999999991</v>
      </c>
      <c r="I15" s="201">
        <v>544.95000000000005</v>
      </c>
      <c r="J15" s="201">
        <v>630</v>
      </c>
      <c r="K15" s="201">
        <v>583.49811741679719</v>
      </c>
      <c r="L15" s="201">
        <v>955823.89999999991</v>
      </c>
      <c r="M15" s="201">
        <v>892.5</v>
      </c>
      <c r="N15" s="201">
        <v>1123.5</v>
      </c>
      <c r="O15" s="201">
        <v>1011.4730432224803</v>
      </c>
      <c r="P15" s="201">
        <v>804170.9</v>
      </c>
      <c r="Q15" s="201">
        <v>855.75</v>
      </c>
      <c r="R15" s="201">
        <v>976.5</v>
      </c>
      <c r="S15" s="201">
        <v>912.3586392410225</v>
      </c>
      <c r="T15" s="203">
        <v>782191.59999999986</v>
      </c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</row>
    <row r="16" spans="2:37" x14ac:dyDescent="0.15">
      <c r="B16" s="200"/>
      <c r="C16" s="181">
        <v>6</v>
      </c>
      <c r="D16" s="203"/>
      <c r="E16" s="201">
        <v>867.30000000000007</v>
      </c>
      <c r="F16" s="201">
        <v>1102.5</v>
      </c>
      <c r="G16" s="201">
        <v>985.31670552714991</v>
      </c>
      <c r="H16" s="201">
        <v>385569.10000000003</v>
      </c>
      <c r="I16" s="201">
        <v>556.5</v>
      </c>
      <c r="J16" s="201">
        <v>703.5</v>
      </c>
      <c r="K16" s="201">
        <v>632.3463137362437</v>
      </c>
      <c r="L16" s="201">
        <v>859512.8</v>
      </c>
      <c r="M16" s="201">
        <v>892.5</v>
      </c>
      <c r="N16" s="201">
        <v>1207.5</v>
      </c>
      <c r="O16" s="201">
        <v>1064.3377849499002</v>
      </c>
      <c r="P16" s="201">
        <v>727738.89999999991</v>
      </c>
      <c r="Q16" s="201">
        <v>861</v>
      </c>
      <c r="R16" s="201">
        <v>1039.5</v>
      </c>
      <c r="S16" s="201">
        <v>935.88593800252318</v>
      </c>
      <c r="T16" s="203">
        <v>729259.1</v>
      </c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</row>
    <row r="17" spans="2:37" x14ac:dyDescent="0.15">
      <c r="B17" s="200"/>
      <c r="C17" s="181">
        <v>7</v>
      </c>
      <c r="D17" s="203"/>
      <c r="E17" s="201">
        <v>861</v>
      </c>
      <c r="F17" s="201">
        <v>1149.75</v>
      </c>
      <c r="G17" s="201">
        <v>974.06183727735777</v>
      </c>
      <c r="H17" s="201">
        <v>382067.7</v>
      </c>
      <c r="I17" s="201">
        <v>540.75</v>
      </c>
      <c r="J17" s="201">
        <v>763.35</v>
      </c>
      <c r="K17" s="201">
        <v>636.66888651319425</v>
      </c>
      <c r="L17" s="201">
        <v>683091.20000000007</v>
      </c>
      <c r="M17" s="201">
        <v>934.5</v>
      </c>
      <c r="N17" s="201">
        <v>1281</v>
      </c>
      <c r="O17" s="201">
        <v>1076.9264405211975</v>
      </c>
      <c r="P17" s="201">
        <v>735913</v>
      </c>
      <c r="Q17" s="201">
        <v>808.5</v>
      </c>
      <c r="R17" s="201">
        <v>1040.55</v>
      </c>
      <c r="S17" s="201">
        <v>912.86851467563656</v>
      </c>
      <c r="T17" s="203">
        <v>699419.00000000012</v>
      </c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</row>
    <row r="18" spans="2:37" x14ac:dyDescent="0.15">
      <c r="B18" s="194"/>
      <c r="C18" s="195">
        <v>8</v>
      </c>
      <c r="D18" s="206"/>
      <c r="E18" s="207">
        <v>924</v>
      </c>
      <c r="F18" s="207">
        <v>1076.25</v>
      </c>
      <c r="G18" s="207">
        <v>1001.890200053644</v>
      </c>
      <c r="H18" s="207">
        <v>437364.1</v>
      </c>
      <c r="I18" s="207">
        <v>525</v>
      </c>
      <c r="J18" s="207">
        <v>666.75</v>
      </c>
      <c r="K18" s="207">
        <v>585.58737109788206</v>
      </c>
      <c r="L18" s="207">
        <v>808039.79999999993</v>
      </c>
      <c r="M18" s="207">
        <v>997.5</v>
      </c>
      <c r="N18" s="207">
        <v>1260</v>
      </c>
      <c r="O18" s="207">
        <v>1104.1519444805126</v>
      </c>
      <c r="P18" s="207">
        <v>783791.7</v>
      </c>
      <c r="Q18" s="207">
        <v>787.5</v>
      </c>
      <c r="R18" s="207">
        <v>976.5</v>
      </c>
      <c r="S18" s="207">
        <v>867.83730563924587</v>
      </c>
      <c r="T18" s="206">
        <v>815724.5</v>
      </c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</row>
    <row r="19" spans="2:37" ht="11.1" customHeight="1" x14ac:dyDescent="0.15">
      <c r="B19" s="191"/>
      <c r="C19" s="293">
        <v>40756</v>
      </c>
      <c r="E19" s="246">
        <v>924</v>
      </c>
      <c r="F19" s="246">
        <v>1050</v>
      </c>
      <c r="G19" s="246">
        <v>976.71435213887173</v>
      </c>
      <c r="H19" s="201">
        <v>45757.4</v>
      </c>
      <c r="I19" s="246">
        <v>556.5</v>
      </c>
      <c r="J19" s="246">
        <v>666.75</v>
      </c>
      <c r="K19" s="246">
        <v>609.17190016655945</v>
      </c>
      <c r="L19" s="201">
        <v>83939</v>
      </c>
      <c r="M19" s="246">
        <v>997.5</v>
      </c>
      <c r="N19" s="246">
        <v>1207.5</v>
      </c>
      <c r="O19" s="246">
        <v>1089.3644474425125</v>
      </c>
      <c r="P19" s="201">
        <v>79952.399999999994</v>
      </c>
      <c r="Q19" s="246">
        <v>808.5</v>
      </c>
      <c r="R19" s="246">
        <v>964.95</v>
      </c>
      <c r="S19" s="246">
        <v>880.76744964557076</v>
      </c>
      <c r="T19" s="201">
        <v>82376.600000000006</v>
      </c>
    </row>
    <row r="20" spans="2:37" ht="11.1" customHeight="1" x14ac:dyDescent="0.15">
      <c r="B20" s="200"/>
      <c r="C20" s="293">
        <v>40757</v>
      </c>
      <c r="E20" s="200">
        <v>934.5</v>
      </c>
      <c r="F20" s="201">
        <v>1050</v>
      </c>
      <c r="G20" s="181">
        <v>982.85876225490222</v>
      </c>
      <c r="H20" s="201">
        <v>11835.4</v>
      </c>
      <c r="I20" s="200">
        <v>546</v>
      </c>
      <c r="J20" s="201">
        <v>619.5</v>
      </c>
      <c r="K20" s="181">
        <v>580.81791890749719</v>
      </c>
      <c r="L20" s="201">
        <v>29475.8</v>
      </c>
      <c r="M20" s="200">
        <v>1008</v>
      </c>
      <c r="N20" s="201">
        <v>1187.55</v>
      </c>
      <c r="O20" s="181">
        <v>1082.2938613255872</v>
      </c>
      <c r="P20" s="201">
        <v>19391.400000000001</v>
      </c>
      <c r="Q20" s="200">
        <v>819</v>
      </c>
      <c r="R20" s="201">
        <v>955.5</v>
      </c>
      <c r="S20" s="181">
        <v>877.71849858356916</v>
      </c>
      <c r="T20" s="201">
        <v>23353.9</v>
      </c>
    </row>
    <row r="21" spans="2:37" ht="11.1" customHeight="1" x14ac:dyDescent="0.15">
      <c r="B21" s="200"/>
      <c r="C21" s="293">
        <v>40758</v>
      </c>
      <c r="E21" s="200">
        <v>939.75</v>
      </c>
      <c r="F21" s="201">
        <v>1050</v>
      </c>
      <c r="G21" s="181">
        <v>983.25806194125209</v>
      </c>
      <c r="H21" s="201">
        <v>19174.900000000001</v>
      </c>
      <c r="I21" s="200">
        <v>546</v>
      </c>
      <c r="J21" s="201">
        <v>619.5</v>
      </c>
      <c r="K21" s="181">
        <v>579.13359919784864</v>
      </c>
      <c r="L21" s="201">
        <v>30998.2</v>
      </c>
      <c r="M21" s="200">
        <v>1013.25</v>
      </c>
      <c r="N21" s="201">
        <v>1187.55</v>
      </c>
      <c r="O21" s="181">
        <v>1085.5485841199334</v>
      </c>
      <c r="P21" s="201">
        <v>34123.699999999997</v>
      </c>
      <c r="Q21" s="200">
        <v>819</v>
      </c>
      <c r="R21" s="201">
        <v>955.5</v>
      </c>
      <c r="S21" s="181">
        <v>872.65665586444152</v>
      </c>
      <c r="T21" s="201">
        <v>37687.5</v>
      </c>
    </row>
    <row r="22" spans="2:37" ht="11.1" customHeight="1" x14ac:dyDescent="0.15">
      <c r="B22" s="200"/>
      <c r="C22" s="293">
        <v>40759</v>
      </c>
      <c r="E22" s="200">
        <v>940.06499999999994</v>
      </c>
      <c r="F22" s="201">
        <v>1060.5</v>
      </c>
      <c r="G22" s="181">
        <v>987.12327441620437</v>
      </c>
      <c r="H22" s="201">
        <v>7127.7</v>
      </c>
      <c r="I22" s="200">
        <v>546</v>
      </c>
      <c r="J22" s="201">
        <v>619.5</v>
      </c>
      <c r="K22" s="181">
        <v>580.63920871648259</v>
      </c>
      <c r="L22" s="201">
        <v>16289.2</v>
      </c>
      <c r="M22" s="200">
        <v>1018.5</v>
      </c>
      <c r="N22" s="201">
        <v>1176</v>
      </c>
      <c r="O22" s="181">
        <v>1079.7903213377508</v>
      </c>
      <c r="P22" s="201">
        <v>6479.1</v>
      </c>
      <c r="Q22" s="200">
        <v>819</v>
      </c>
      <c r="R22" s="201">
        <v>945</v>
      </c>
      <c r="S22" s="181">
        <v>870.71638265564377</v>
      </c>
      <c r="T22" s="201">
        <v>6756.6</v>
      </c>
    </row>
    <row r="23" spans="2:37" ht="11.1" customHeight="1" x14ac:dyDescent="0.15">
      <c r="B23" s="200"/>
      <c r="C23" s="293">
        <v>40760</v>
      </c>
      <c r="E23" s="200">
        <v>945</v>
      </c>
      <c r="F23" s="201">
        <v>1050.105</v>
      </c>
      <c r="G23" s="181">
        <v>983.79010583898139</v>
      </c>
      <c r="H23" s="201">
        <v>11149.8</v>
      </c>
      <c r="I23" s="200">
        <v>546</v>
      </c>
      <c r="J23" s="201">
        <v>619.5</v>
      </c>
      <c r="K23" s="181">
        <v>577.30205623463155</v>
      </c>
      <c r="L23" s="201">
        <v>23337.5</v>
      </c>
      <c r="M23" s="200">
        <v>1029</v>
      </c>
      <c r="N23" s="201">
        <v>1186.5</v>
      </c>
      <c r="O23" s="181">
        <v>1089.2656132531415</v>
      </c>
      <c r="P23" s="201">
        <v>20120.8</v>
      </c>
      <c r="Q23" s="200">
        <v>819</v>
      </c>
      <c r="R23" s="201">
        <v>966</v>
      </c>
      <c r="S23" s="181">
        <v>883.18284190013719</v>
      </c>
      <c r="T23" s="201">
        <v>23996.9</v>
      </c>
    </row>
    <row r="24" spans="2:37" ht="11.1" customHeight="1" x14ac:dyDescent="0.15">
      <c r="B24" s="200"/>
      <c r="C24" s="293">
        <v>40763</v>
      </c>
      <c r="E24" s="200">
        <v>945</v>
      </c>
      <c r="F24" s="201">
        <v>1050</v>
      </c>
      <c r="G24" s="181">
        <v>993.38708554857385</v>
      </c>
      <c r="H24" s="201">
        <v>48993.4</v>
      </c>
      <c r="I24" s="200">
        <v>546</v>
      </c>
      <c r="J24" s="201">
        <v>619.5</v>
      </c>
      <c r="K24" s="181">
        <v>577.4475275807722</v>
      </c>
      <c r="L24" s="201">
        <v>86815.9</v>
      </c>
      <c r="M24" s="200">
        <v>1039.5</v>
      </c>
      <c r="N24" s="201">
        <v>1186.5</v>
      </c>
      <c r="O24" s="181">
        <v>1098.2594583909859</v>
      </c>
      <c r="P24" s="201">
        <v>89492.800000000003</v>
      </c>
      <c r="Q24" s="200">
        <v>819</v>
      </c>
      <c r="R24" s="201">
        <v>976.5</v>
      </c>
      <c r="S24" s="181">
        <v>886.01203954468485</v>
      </c>
      <c r="T24" s="201">
        <v>100623.2</v>
      </c>
    </row>
    <row r="25" spans="2:37" ht="11.1" customHeight="1" x14ac:dyDescent="0.15">
      <c r="B25" s="200"/>
      <c r="C25" s="293">
        <v>40764</v>
      </c>
      <c r="E25" s="200">
        <v>966</v>
      </c>
      <c r="F25" s="201">
        <v>1060.5</v>
      </c>
      <c r="G25" s="181">
        <v>1013.0706330597885</v>
      </c>
      <c r="H25" s="201">
        <v>9607.7000000000007</v>
      </c>
      <c r="I25" s="200">
        <v>535.5</v>
      </c>
      <c r="J25" s="201">
        <v>609</v>
      </c>
      <c r="K25" s="181">
        <v>568.37799541015102</v>
      </c>
      <c r="L25" s="201">
        <v>21658.400000000001</v>
      </c>
      <c r="M25" s="200">
        <v>1050</v>
      </c>
      <c r="N25" s="201">
        <v>1207.5</v>
      </c>
      <c r="O25" s="181">
        <v>1121.3133491291303</v>
      </c>
      <c r="P25" s="201">
        <v>17310.5</v>
      </c>
      <c r="Q25" s="200">
        <v>819</v>
      </c>
      <c r="R25" s="201">
        <v>966</v>
      </c>
      <c r="S25" s="181">
        <v>873.812266729008</v>
      </c>
      <c r="T25" s="201">
        <v>23669.4</v>
      </c>
    </row>
    <row r="26" spans="2:37" ht="11.1" customHeight="1" x14ac:dyDescent="0.15">
      <c r="B26" s="200"/>
      <c r="C26" s="293">
        <v>40765</v>
      </c>
      <c r="E26" s="200">
        <v>966</v>
      </c>
      <c r="F26" s="201">
        <v>1060.5</v>
      </c>
      <c r="G26" s="181">
        <v>1017.1953693578191</v>
      </c>
      <c r="H26" s="201">
        <v>17600.7</v>
      </c>
      <c r="I26" s="200">
        <v>535.5</v>
      </c>
      <c r="J26" s="201">
        <v>609</v>
      </c>
      <c r="K26" s="181">
        <v>573.38683570758337</v>
      </c>
      <c r="L26" s="201">
        <v>25472.7</v>
      </c>
      <c r="M26" s="200">
        <v>1050</v>
      </c>
      <c r="N26" s="201">
        <v>1207.5</v>
      </c>
      <c r="O26" s="181">
        <v>1121.9335504885996</v>
      </c>
      <c r="P26" s="201">
        <v>29073.200000000001</v>
      </c>
      <c r="Q26" s="200">
        <v>819</v>
      </c>
      <c r="R26" s="201">
        <v>966</v>
      </c>
      <c r="S26" s="181">
        <v>884.11215555193257</v>
      </c>
      <c r="T26" s="201">
        <v>31765.7</v>
      </c>
    </row>
    <row r="27" spans="2:37" ht="11.1" customHeight="1" x14ac:dyDescent="0.15">
      <c r="B27" s="200"/>
      <c r="C27" s="293">
        <v>40766</v>
      </c>
      <c r="E27" s="200">
        <v>976.5</v>
      </c>
      <c r="F27" s="201">
        <v>1050.105</v>
      </c>
      <c r="G27" s="181">
        <v>1022.573117338004</v>
      </c>
      <c r="H27" s="201">
        <v>10359.6</v>
      </c>
      <c r="I27" s="200">
        <v>535.5</v>
      </c>
      <c r="J27" s="201">
        <v>609</v>
      </c>
      <c r="K27" s="181">
        <v>570.7993535968061</v>
      </c>
      <c r="L27" s="201">
        <v>19063.599999999999</v>
      </c>
      <c r="M27" s="200">
        <v>1050</v>
      </c>
      <c r="N27" s="201">
        <v>1211.7</v>
      </c>
      <c r="O27" s="181">
        <v>1130.2711925287356</v>
      </c>
      <c r="P27" s="201">
        <v>16764.5</v>
      </c>
      <c r="Q27" s="200">
        <v>819</v>
      </c>
      <c r="R27" s="201">
        <v>966</v>
      </c>
      <c r="S27" s="181">
        <v>867.73086241072292</v>
      </c>
      <c r="T27" s="201">
        <v>23942.5</v>
      </c>
    </row>
    <row r="28" spans="2:37" ht="11.1" customHeight="1" x14ac:dyDescent="0.15">
      <c r="B28" s="200"/>
      <c r="C28" s="293">
        <v>40767</v>
      </c>
      <c r="E28" s="200">
        <v>976.5</v>
      </c>
      <c r="F28" s="201">
        <v>1060.5</v>
      </c>
      <c r="G28" s="181">
        <v>1023.4239328343115</v>
      </c>
      <c r="H28" s="201">
        <v>15840</v>
      </c>
      <c r="I28" s="200">
        <v>525</v>
      </c>
      <c r="J28" s="201">
        <v>609</v>
      </c>
      <c r="K28" s="181">
        <v>568.55278776535499</v>
      </c>
      <c r="L28" s="201">
        <v>37168.300000000003</v>
      </c>
      <c r="M28" s="200">
        <v>1050</v>
      </c>
      <c r="N28" s="201">
        <v>1207.5</v>
      </c>
      <c r="O28" s="181">
        <v>1127.2624738407324</v>
      </c>
      <c r="P28" s="201">
        <v>26212.5</v>
      </c>
      <c r="Q28" s="200">
        <v>819</v>
      </c>
      <c r="R28" s="201">
        <v>966</v>
      </c>
      <c r="S28" s="181">
        <v>876.00246714584102</v>
      </c>
      <c r="T28" s="201">
        <v>30746.400000000001</v>
      </c>
    </row>
    <row r="29" spans="2:37" ht="11.1" customHeight="1" x14ac:dyDescent="0.15">
      <c r="B29" s="200"/>
      <c r="C29" s="293">
        <v>40773</v>
      </c>
      <c r="E29" s="200">
        <v>966</v>
      </c>
      <c r="F29" s="201">
        <v>1076.25</v>
      </c>
      <c r="G29" s="181">
        <v>1012.8561366639283</v>
      </c>
      <c r="H29" s="201">
        <v>55468.5</v>
      </c>
      <c r="I29" s="200">
        <v>525</v>
      </c>
      <c r="J29" s="201">
        <v>609</v>
      </c>
      <c r="K29" s="181">
        <v>569.31909608895296</v>
      </c>
      <c r="L29" s="201">
        <v>86849.1</v>
      </c>
      <c r="M29" s="200">
        <v>1018.5</v>
      </c>
      <c r="N29" s="201">
        <v>1233.75</v>
      </c>
      <c r="O29" s="181">
        <v>1116.3313766924944</v>
      </c>
      <c r="P29" s="201">
        <v>112630.39999999999</v>
      </c>
      <c r="Q29" s="200">
        <v>808.5</v>
      </c>
      <c r="R29" s="201">
        <v>945</v>
      </c>
      <c r="S29" s="181">
        <v>864.64094033200206</v>
      </c>
      <c r="T29" s="201">
        <v>93606.8</v>
      </c>
    </row>
    <row r="30" spans="2:37" ht="11.1" customHeight="1" x14ac:dyDescent="0.15">
      <c r="B30" s="200"/>
      <c r="C30" s="293">
        <v>40774</v>
      </c>
      <c r="E30" s="200">
        <v>966</v>
      </c>
      <c r="F30" s="201">
        <v>1076.25</v>
      </c>
      <c r="G30" s="181">
        <v>1015.9564937848261</v>
      </c>
      <c r="H30" s="201">
        <v>20559.3</v>
      </c>
      <c r="I30" s="200">
        <v>525</v>
      </c>
      <c r="J30" s="201">
        <v>609</v>
      </c>
      <c r="K30" s="181">
        <v>569.0087312227148</v>
      </c>
      <c r="L30" s="201">
        <v>36492.400000000001</v>
      </c>
      <c r="M30" s="200">
        <v>1018.5</v>
      </c>
      <c r="N30" s="201">
        <v>1235.8500000000001</v>
      </c>
      <c r="O30" s="181">
        <v>1118.5686821040601</v>
      </c>
      <c r="P30" s="201">
        <v>52392.6</v>
      </c>
      <c r="Q30" s="200">
        <v>808.5</v>
      </c>
      <c r="R30" s="201">
        <v>945</v>
      </c>
      <c r="S30" s="181">
        <v>863.44265340364313</v>
      </c>
      <c r="T30" s="201">
        <v>46330.2</v>
      </c>
    </row>
    <row r="31" spans="2:37" ht="11.1" customHeight="1" x14ac:dyDescent="0.15">
      <c r="B31" s="200"/>
      <c r="C31" s="293">
        <v>40777</v>
      </c>
      <c r="E31" s="200">
        <v>966</v>
      </c>
      <c r="F31" s="201">
        <v>1065.75</v>
      </c>
      <c r="G31" s="181">
        <v>1011.3803190607272</v>
      </c>
      <c r="H31" s="201">
        <v>45240.3</v>
      </c>
      <c r="I31" s="200">
        <v>525</v>
      </c>
      <c r="J31" s="201">
        <v>609</v>
      </c>
      <c r="K31" s="181">
        <v>572.61458333333337</v>
      </c>
      <c r="L31" s="201">
        <v>62535.7</v>
      </c>
      <c r="M31" s="200">
        <v>1018.5</v>
      </c>
      <c r="N31" s="201">
        <v>1228.5</v>
      </c>
      <c r="O31" s="181">
        <v>1113.3070716658758</v>
      </c>
      <c r="P31" s="201">
        <v>67925.5</v>
      </c>
      <c r="Q31" s="200">
        <v>798</v>
      </c>
      <c r="R31" s="201">
        <v>945</v>
      </c>
      <c r="S31" s="181">
        <v>859.14974840880438</v>
      </c>
      <c r="T31" s="201">
        <v>72959.100000000006</v>
      </c>
    </row>
    <row r="32" spans="2:37" ht="11.1" customHeight="1" x14ac:dyDescent="0.15">
      <c r="B32" s="200"/>
      <c r="C32" s="293">
        <v>40778</v>
      </c>
      <c r="E32" s="200">
        <v>966</v>
      </c>
      <c r="F32" s="201">
        <v>1068.9000000000001</v>
      </c>
      <c r="G32" s="181">
        <v>1014.6584742669423</v>
      </c>
      <c r="H32" s="201">
        <v>12777.9</v>
      </c>
      <c r="I32" s="200">
        <v>546</v>
      </c>
      <c r="J32" s="201">
        <v>609</v>
      </c>
      <c r="K32" s="181">
        <v>576.70663768194186</v>
      </c>
      <c r="L32" s="201">
        <v>26566.2</v>
      </c>
      <c r="M32" s="200">
        <v>1029</v>
      </c>
      <c r="N32" s="201">
        <v>1249.5</v>
      </c>
      <c r="O32" s="181">
        <v>1124.006798096533</v>
      </c>
      <c r="P32" s="201">
        <v>14027.7</v>
      </c>
      <c r="Q32" s="200">
        <v>787.5</v>
      </c>
      <c r="R32" s="201">
        <v>945</v>
      </c>
      <c r="S32" s="181">
        <v>857.54335053088732</v>
      </c>
      <c r="T32" s="201">
        <v>22340.2</v>
      </c>
    </row>
    <row r="33" spans="2:21" ht="11.1" customHeight="1" x14ac:dyDescent="0.15">
      <c r="B33" s="200"/>
      <c r="C33" s="293">
        <v>40779</v>
      </c>
      <c r="E33" s="200">
        <v>966</v>
      </c>
      <c r="F33" s="201">
        <v>1071</v>
      </c>
      <c r="G33" s="181">
        <v>1014.4872718539866</v>
      </c>
      <c r="H33" s="201">
        <v>15317.5</v>
      </c>
      <c r="I33" s="200">
        <v>546</v>
      </c>
      <c r="J33" s="201">
        <v>609</v>
      </c>
      <c r="K33" s="181">
        <v>577.65293364301374</v>
      </c>
      <c r="L33" s="201">
        <v>35615</v>
      </c>
      <c r="M33" s="200">
        <v>1029</v>
      </c>
      <c r="N33" s="201">
        <v>1260</v>
      </c>
      <c r="O33" s="181">
        <v>1127.4223970608621</v>
      </c>
      <c r="P33" s="201">
        <v>28224.7</v>
      </c>
      <c r="Q33" s="200">
        <v>787.5</v>
      </c>
      <c r="R33" s="201">
        <v>945</v>
      </c>
      <c r="S33" s="181">
        <v>862.57483629560375</v>
      </c>
      <c r="T33" s="201">
        <v>33154.5</v>
      </c>
    </row>
    <row r="34" spans="2:21" ht="11.1" customHeight="1" x14ac:dyDescent="0.15">
      <c r="B34" s="200"/>
      <c r="C34" s="293">
        <v>40780</v>
      </c>
      <c r="E34" s="200">
        <v>966</v>
      </c>
      <c r="F34" s="201">
        <v>1071</v>
      </c>
      <c r="G34" s="181">
        <v>1013.0782832475508</v>
      </c>
      <c r="H34" s="201">
        <v>10870.7</v>
      </c>
      <c r="I34" s="200">
        <v>546</v>
      </c>
      <c r="J34" s="201">
        <v>609</v>
      </c>
      <c r="K34" s="181">
        <v>582.988283177109</v>
      </c>
      <c r="L34" s="201">
        <v>19927.400000000001</v>
      </c>
      <c r="M34" s="200">
        <v>1029</v>
      </c>
      <c r="N34" s="201">
        <v>1260</v>
      </c>
      <c r="O34" s="181">
        <v>1120.3166977611943</v>
      </c>
      <c r="P34" s="201">
        <v>17534.8</v>
      </c>
      <c r="Q34" s="200">
        <v>787.5</v>
      </c>
      <c r="R34" s="201">
        <v>945</v>
      </c>
      <c r="S34" s="181">
        <v>855.24071153046407</v>
      </c>
      <c r="T34" s="201">
        <v>20265.3</v>
      </c>
    </row>
    <row r="35" spans="2:21" ht="11.1" customHeight="1" x14ac:dyDescent="0.15">
      <c r="B35" s="200"/>
      <c r="C35" s="293">
        <v>40781</v>
      </c>
      <c r="E35" s="200">
        <v>966</v>
      </c>
      <c r="F35" s="201">
        <v>1068.9000000000001</v>
      </c>
      <c r="G35" s="181">
        <v>1011.3446721549075</v>
      </c>
      <c r="H35" s="201">
        <v>14445.1</v>
      </c>
      <c r="I35" s="200">
        <v>546</v>
      </c>
      <c r="J35" s="201">
        <v>630</v>
      </c>
      <c r="K35" s="181">
        <v>589.29153027379755</v>
      </c>
      <c r="L35" s="201">
        <v>23397.8</v>
      </c>
      <c r="M35" s="200">
        <v>1018.5</v>
      </c>
      <c r="N35" s="201">
        <v>1247.4000000000001</v>
      </c>
      <c r="O35" s="181">
        <v>1109.5815906227742</v>
      </c>
      <c r="P35" s="201">
        <v>28313.1</v>
      </c>
      <c r="Q35" s="200">
        <v>798</v>
      </c>
      <c r="R35" s="201">
        <v>945</v>
      </c>
      <c r="S35" s="181">
        <v>864.49042294777485</v>
      </c>
      <c r="T35" s="201">
        <v>19567.7</v>
      </c>
    </row>
    <row r="36" spans="2:21" ht="11.1" customHeight="1" x14ac:dyDescent="0.15">
      <c r="B36" s="200"/>
      <c r="C36" s="293">
        <v>40784</v>
      </c>
      <c r="E36" s="200">
        <v>966</v>
      </c>
      <c r="F36" s="201">
        <v>1071</v>
      </c>
      <c r="G36" s="181">
        <v>1012.8763494308233</v>
      </c>
      <c r="H36" s="201">
        <v>37483.599999999999</v>
      </c>
      <c r="I36" s="200">
        <v>546</v>
      </c>
      <c r="J36" s="201">
        <v>630</v>
      </c>
      <c r="K36" s="181">
        <v>598.03177841480215</v>
      </c>
      <c r="L36" s="201">
        <v>71612.899999999994</v>
      </c>
      <c r="M36" s="200">
        <v>1018.5</v>
      </c>
      <c r="N36" s="201">
        <v>1239</v>
      </c>
      <c r="O36" s="181">
        <v>1105.1819858460219</v>
      </c>
      <c r="P36" s="201">
        <v>68271.600000000006</v>
      </c>
      <c r="Q36" s="200">
        <v>798</v>
      </c>
      <c r="R36" s="201">
        <v>945</v>
      </c>
      <c r="S36" s="181">
        <v>859.59379379026484</v>
      </c>
      <c r="T36" s="201">
        <v>64661.599999999999</v>
      </c>
    </row>
    <row r="37" spans="2:21" ht="11.1" customHeight="1" x14ac:dyDescent="0.15">
      <c r="B37" s="200"/>
      <c r="C37" s="293">
        <v>40785</v>
      </c>
      <c r="D37" s="181"/>
      <c r="E37" s="200">
        <v>945</v>
      </c>
      <c r="F37" s="201">
        <v>1068.9000000000001</v>
      </c>
      <c r="G37" s="181">
        <v>1003.4733040201005</v>
      </c>
      <c r="H37" s="201">
        <v>8166.3</v>
      </c>
      <c r="I37" s="200">
        <v>525</v>
      </c>
      <c r="J37" s="201">
        <v>630</v>
      </c>
      <c r="K37" s="181">
        <v>582.40766020678109</v>
      </c>
      <c r="L37" s="201">
        <v>28102.6</v>
      </c>
      <c r="M37" s="200">
        <v>1008</v>
      </c>
      <c r="N37" s="201">
        <v>1207.5</v>
      </c>
      <c r="O37" s="181">
        <v>1083.4184024049816</v>
      </c>
      <c r="P37" s="201">
        <v>14167.6</v>
      </c>
      <c r="Q37" s="200">
        <v>810.6</v>
      </c>
      <c r="R37" s="201">
        <v>934.5</v>
      </c>
      <c r="S37" s="181">
        <v>857.75485857225408</v>
      </c>
      <c r="T37" s="201">
        <v>16591.8</v>
      </c>
    </row>
    <row r="38" spans="2:21" ht="14.25" customHeight="1" x14ac:dyDescent="0.15">
      <c r="B38" s="200"/>
      <c r="C38" s="293">
        <v>40786</v>
      </c>
      <c r="D38" s="181"/>
      <c r="E38" s="200">
        <v>945</v>
      </c>
      <c r="F38" s="200">
        <v>1060.5</v>
      </c>
      <c r="G38" s="201">
        <v>1001.4114311635294</v>
      </c>
      <c r="H38" s="181">
        <v>19588.3</v>
      </c>
      <c r="I38" s="200">
        <v>525</v>
      </c>
      <c r="J38" s="200">
        <v>619.5</v>
      </c>
      <c r="K38" s="200">
        <v>582.68162782383695</v>
      </c>
      <c r="L38" s="200">
        <v>42722.1</v>
      </c>
      <c r="M38" s="200">
        <v>1008</v>
      </c>
      <c r="N38" s="200">
        <v>1207.5</v>
      </c>
      <c r="O38" s="200">
        <v>1078.8884772392032</v>
      </c>
      <c r="P38" s="200">
        <v>41382.800000000003</v>
      </c>
      <c r="Q38" s="200">
        <v>808.5</v>
      </c>
      <c r="R38" s="200">
        <v>934.5</v>
      </c>
      <c r="S38" s="200">
        <v>856.84165538826028</v>
      </c>
      <c r="T38" s="201">
        <v>41328.6</v>
      </c>
      <c r="U38" s="200"/>
    </row>
    <row r="39" spans="2:21" x14ac:dyDescent="0.15">
      <c r="B39" s="247"/>
      <c r="C39" s="293"/>
      <c r="D39" s="203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3"/>
    </row>
    <row r="40" spans="2:21" x14ac:dyDescent="0.15">
      <c r="B40" s="314"/>
      <c r="C40" s="315"/>
      <c r="D40" s="206"/>
      <c r="E40" s="207"/>
      <c r="F40" s="207"/>
      <c r="G40" s="206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6"/>
    </row>
    <row r="41" spans="2:21" x14ac:dyDescent="0.15">
      <c r="B41" s="214" t="s">
        <v>212</v>
      </c>
      <c r="C41" s="182" t="s">
        <v>244</v>
      </c>
    </row>
    <row r="42" spans="2:21" x14ac:dyDescent="0.15">
      <c r="B42" s="253" t="s">
        <v>216</v>
      </c>
      <c r="C42" s="182" t="s">
        <v>220</v>
      </c>
    </row>
  </sheetData>
  <mergeCells count="5">
    <mergeCell ref="C5:D5"/>
    <mergeCell ref="E5:H5"/>
    <mergeCell ref="I5:L5"/>
    <mergeCell ref="M5:P5"/>
    <mergeCell ref="Q5:T5"/>
  </mergeCells>
  <phoneticPr fontId="8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8.625" style="182" customWidth="1"/>
    <col min="4" max="4" width="2.625" style="182" customWidth="1"/>
    <col min="5" max="7" width="7.625" style="182" customWidth="1"/>
    <col min="8" max="8" width="10.5" style="182" customWidth="1"/>
    <col min="9" max="11" width="7.625" style="182" customWidth="1"/>
    <col min="12" max="12" width="9.125" style="182" customWidth="1"/>
    <col min="13" max="15" width="7.625" style="182" customWidth="1"/>
    <col min="16" max="16" width="9.125" style="182" customWidth="1"/>
    <col min="17" max="17" width="7.5" style="182"/>
    <col min="18" max="18" width="9" style="182" customWidth="1"/>
    <col min="19" max="19" width="6.375" style="182" customWidth="1"/>
    <col min="20" max="20" width="7.25" style="182" customWidth="1"/>
    <col min="21" max="21" width="7.5" style="182"/>
    <col min="22" max="22" width="6.5" style="182" customWidth="1"/>
    <col min="23" max="23" width="7.375" style="182" customWidth="1"/>
    <col min="24" max="16384" width="7.5" style="182"/>
  </cols>
  <sheetData>
    <row r="3" spans="2:29" ht="13.5" customHeight="1" x14ac:dyDescent="0.15">
      <c r="B3" s="182" t="s">
        <v>245</v>
      </c>
    </row>
    <row r="4" spans="2:29" ht="13.5" customHeight="1" x14ac:dyDescent="0.15">
      <c r="P4" s="183" t="s">
        <v>246</v>
      </c>
      <c r="R4" s="181"/>
    </row>
    <row r="5" spans="2:29" ht="6" customHeight="1" x14ac:dyDescent="0.15">
      <c r="B5" s="195"/>
      <c r="C5" s="195"/>
      <c r="D5" s="195"/>
      <c r="E5" s="195"/>
      <c r="F5" s="195"/>
      <c r="G5" s="195"/>
      <c r="H5" s="195"/>
      <c r="I5" s="181"/>
      <c r="R5" s="181"/>
    </row>
    <row r="6" spans="2:29" ht="13.5" customHeight="1" x14ac:dyDescent="0.15">
      <c r="B6" s="184"/>
      <c r="C6" s="185" t="s">
        <v>104</v>
      </c>
      <c r="D6" s="186"/>
      <c r="E6" s="655" t="s">
        <v>247</v>
      </c>
      <c r="F6" s="656"/>
      <c r="G6" s="656"/>
      <c r="H6" s="657"/>
      <c r="I6" s="655" t="s">
        <v>248</v>
      </c>
      <c r="J6" s="656"/>
      <c r="K6" s="656"/>
      <c r="L6" s="657"/>
      <c r="M6" s="655" t="s">
        <v>249</v>
      </c>
      <c r="N6" s="656"/>
      <c r="O6" s="656"/>
      <c r="P6" s="657"/>
      <c r="R6" s="181"/>
    </row>
    <row r="7" spans="2:29" x14ac:dyDescent="0.15">
      <c r="B7" s="194" t="s">
        <v>238</v>
      </c>
      <c r="C7" s="195"/>
      <c r="D7" s="195"/>
      <c r="E7" s="185" t="s">
        <v>242</v>
      </c>
      <c r="F7" s="278" t="s">
        <v>243</v>
      </c>
      <c r="G7" s="187" t="s">
        <v>193</v>
      </c>
      <c r="H7" s="278" t="s">
        <v>241</v>
      </c>
      <c r="I7" s="185" t="s">
        <v>242</v>
      </c>
      <c r="J7" s="278" t="s">
        <v>243</v>
      </c>
      <c r="K7" s="187" t="s">
        <v>193</v>
      </c>
      <c r="L7" s="278" t="s">
        <v>194</v>
      </c>
      <c r="M7" s="185" t="s">
        <v>242</v>
      </c>
      <c r="N7" s="278" t="s">
        <v>243</v>
      </c>
      <c r="O7" s="187" t="s">
        <v>193</v>
      </c>
      <c r="P7" s="278" t="s">
        <v>241</v>
      </c>
      <c r="R7" s="181"/>
    </row>
    <row r="8" spans="2:29" x14ac:dyDescent="0.15">
      <c r="B8" s="200" t="s">
        <v>70</v>
      </c>
      <c r="C8" s="181">
        <v>20</v>
      </c>
      <c r="D8" s="181"/>
      <c r="E8" s="200">
        <v>483</v>
      </c>
      <c r="F8" s="201">
        <v>815</v>
      </c>
      <c r="G8" s="181">
        <v>652</v>
      </c>
      <c r="H8" s="201">
        <v>11709816</v>
      </c>
      <c r="I8" s="200">
        <v>893</v>
      </c>
      <c r="J8" s="201">
        <v>1443</v>
      </c>
      <c r="K8" s="181">
        <v>1128</v>
      </c>
      <c r="L8" s="201">
        <v>886104</v>
      </c>
      <c r="M8" s="200">
        <v>552</v>
      </c>
      <c r="N8" s="201">
        <v>945</v>
      </c>
      <c r="O8" s="181">
        <v>800</v>
      </c>
      <c r="P8" s="201">
        <v>40057611</v>
      </c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</row>
    <row r="9" spans="2:29" x14ac:dyDescent="0.15">
      <c r="B9" s="200"/>
      <c r="C9" s="181">
        <v>21</v>
      </c>
      <c r="D9" s="181"/>
      <c r="E9" s="200">
        <v>389</v>
      </c>
      <c r="F9" s="201">
        <v>662</v>
      </c>
      <c r="G9" s="181">
        <v>510</v>
      </c>
      <c r="H9" s="201">
        <v>17671017</v>
      </c>
      <c r="I9" s="200">
        <v>840</v>
      </c>
      <c r="J9" s="201">
        <v>1247</v>
      </c>
      <c r="K9" s="181">
        <v>1032</v>
      </c>
      <c r="L9" s="201">
        <v>1238052</v>
      </c>
      <c r="M9" s="200">
        <v>515</v>
      </c>
      <c r="N9" s="201">
        <v>819</v>
      </c>
      <c r="O9" s="181">
        <v>628</v>
      </c>
      <c r="P9" s="201">
        <v>44705846</v>
      </c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</row>
    <row r="10" spans="2:29" x14ac:dyDescent="0.15">
      <c r="B10" s="194"/>
      <c r="C10" s="195">
        <v>22</v>
      </c>
      <c r="D10" s="206"/>
      <c r="E10" s="207">
        <v>410</v>
      </c>
      <c r="F10" s="207">
        <v>683</v>
      </c>
      <c r="G10" s="207">
        <v>529</v>
      </c>
      <c r="H10" s="207">
        <v>17506025</v>
      </c>
      <c r="I10" s="207">
        <v>840</v>
      </c>
      <c r="J10" s="207">
        <v>1217</v>
      </c>
      <c r="K10" s="207">
        <v>1003</v>
      </c>
      <c r="L10" s="207">
        <v>1230762</v>
      </c>
      <c r="M10" s="207">
        <v>545</v>
      </c>
      <c r="N10" s="207">
        <v>834</v>
      </c>
      <c r="O10" s="207">
        <v>682</v>
      </c>
      <c r="P10" s="207">
        <v>47469421</v>
      </c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</row>
    <row r="11" spans="2:29" x14ac:dyDescent="0.15">
      <c r="B11" s="200" t="s">
        <v>116</v>
      </c>
      <c r="C11" s="181">
        <v>12</v>
      </c>
      <c r="D11" s="203" t="s">
        <v>158</v>
      </c>
      <c r="E11" s="201">
        <v>451.5</v>
      </c>
      <c r="F11" s="201">
        <v>567</v>
      </c>
      <c r="G11" s="201">
        <v>498.28586317965812</v>
      </c>
      <c r="H11" s="201">
        <v>1134093.8999999999</v>
      </c>
      <c r="I11" s="201">
        <v>840</v>
      </c>
      <c r="J11" s="203">
        <v>1102.5</v>
      </c>
      <c r="K11" s="201">
        <v>986.95649838882946</v>
      </c>
      <c r="L11" s="201">
        <v>90911.599999999991</v>
      </c>
      <c r="M11" s="201">
        <v>598.5</v>
      </c>
      <c r="N11" s="201">
        <v>766.5</v>
      </c>
      <c r="O11" s="201">
        <v>686.87971851868917</v>
      </c>
      <c r="P11" s="203">
        <v>3838939.6</v>
      </c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</row>
    <row r="12" spans="2:29" x14ac:dyDescent="0.15">
      <c r="B12" s="200" t="s">
        <v>118</v>
      </c>
      <c r="C12" s="181">
        <v>1</v>
      </c>
      <c r="D12" s="203"/>
      <c r="E12" s="201">
        <v>452</v>
      </c>
      <c r="F12" s="201">
        <v>546</v>
      </c>
      <c r="G12" s="201">
        <v>498</v>
      </c>
      <c r="H12" s="201">
        <v>1274747</v>
      </c>
      <c r="I12" s="201">
        <v>840</v>
      </c>
      <c r="J12" s="201">
        <v>1050</v>
      </c>
      <c r="K12" s="201">
        <v>967</v>
      </c>
      <c r="L12" s="201">
        <v>87027</v>
      </c>
      <c r="M12" s="201">
        <v>586</v>
      </c>
      <c r="N12" s="201">
        <v>693</v>
      </c>
      <c r="O12" s="201">
        <v>628</v>
      </c>
      <c r="P12" s="203">
        <v>3508551</v>
      </c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</row>
    <row r="13" spans="2:29" x14ac:dyDescent="0.15">
      <c r="B13" s="200"/>
      <c r="C13" s="181">
        <v>2</v>
      </c>
      <c r="D13" s="203"/>
      <c r="E13" s="201">
        <v>462</v>
      </c>
      <c r="F13" s="201">
        <v>651</v>
      </c>
      <c r="G13" s="201">
        <v>575.75668548874171</v>
      </c>
      <c r="H13" s="201">
        <v>1470229.9000000004</v>
      </c>
      <c r="I13" s="201">
        <v>892.5</v>
      </c>
      <c r="J13" s="201">
        <v>1176</v>
      </c>
      <c r="K13" s="201">
        <v>997.68487394958004</v>
      </c>
      <c r="L13" s="201">
        <v>89642.5</v>
      </c>
      <c r="M13" s="201">
        <v>609</v>
      </c>
      <c r="N13" s="201">
        <v>777</v>
      </c>
      <c r="O13" s="201">
        <v>699.71295879532465</v>
      </c>
      <c r="P13" s="203">
        <v>3629424.0999999996</v>
      </c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</row>
    <row r="14" spans="2:29" x14ac:dyDescent="0.15">
      <c r="B14" s="200"/>
      <c r="C14" s="181">
        <v>3</v>
      </c>
      <c r="D14" s="203"/>
      <c r="E14" s="201">
        <v>525</v>
      </c>
      <c r="F14" s="201">
        <v>703.5</v>
      </c>
      <c r="G14" s="201">
        <v>606.55591096283808</v>
      </c>
      <c r="H14" s="201">
        <v>1311160.5999999996</v>
      </c>
      <c r="I14" s="201">
        <v>945</v>
      </c>
      <c r="J14" s="201">
        <v>1291.5</v>
      </c>
      <c r="K14" s="201">
        <v>1058.0610198234024</v>
      </c>
      <c r="L14" s="201">
        <v>87219.799999999988</v>
      </c>
      <c r="M14" s="201">
        <v>641.55000000000007</v>
      </c>
      <c r="N14" s="201">
        <v>840</v>
      </c>
      <c r="O14" s="201">
        <v>756.33537305155414</v>
      </c>
      <c r="P14" s="203">
        <v>3756270.1</v>
      </c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2:29" x14ac:dyDescent="0.15">
      <c r="B15" s="200"/>
      <c r="C15" s="181">
        <v>4</v>
      </c>
      <c r="D15" s="203"/>
      <c r="E15" s="201">
        <v>504</v>
      </c>
      <c r="F15" s="201">
        <v>645.75</v>
      </c>
      <c r="G15" s="201">
        <v>594.52141963201871</v>
      </c>
      <c r="H15" s="201">
        <v>1113214</v>
      </c>
      <c r="I15" s="201">
        <v>924</v>
      </c>
      <c r="J15" s="201">
        <v>1155</v>
      </c>
      <c r="K15" s="201">
        <v>1031.7731435081371</v>
      </c>
      <c r="L15" s="201">
        <v>79978.700000000012</v>
      </c>
      <c r="M15" s="201">
        <v>642.6</v>
      </c>
      <c r="N15" s="201">
        <v>777</v>
      </c>
      <c r="O15" s="201">
        <v>721.7216692106465</v>
      </c>
      <c r="P15" s="203">
        <v>3771915.4999999995</v>
      </c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2:29" x14ac:dyDescent="0.15">
      <c r="B16" s="200"/>
      <c r="C16" s="181">
        <v>5</v>
      </c>
      <c r="D16" s="203"/>
      <c r="E16" s="201">
        <v>573.30000000000007</v>
      </c>
      <c r="F16" s="201">
        <v>665.7</v>
      </c>
      <c r="G16" s="201">
        <v>611.75256913292594</v>
      </c>
      <c r="H16" s="201">
        <v>1255321.7</v>
      </c>
      <c r="I16" s="201">
        <v>924</v>
      </c>
      <c r="J16" s="201">
        <v>1155</v>
      </c>
      <c r="K16" s="201">
        <v>1055.8910115738754</v>
      </c>
      <c r="L16" s="201">
        <v>104723.5</v>
      </c>
      <c r="M16" s="201">
        <v>683.55000000000007</v>
      </c>
      <c r="N16" s="201">
        <v>779.1</v>
      </c>
      <c r="O16" s="201">
        <v>730.67733407142271</v>
      </c>
      <c r="P16" s="203">
        <v>4232249</v>
      </c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2:29" x14ac:dyDescent="0.15">
      <c r="B17" s="200"/>
      <c r="C17" s="181">
        <v>6</v>
      </c>
      <c r="D17" s="203"/>
      <c r="E17" s="201">
        <v>583.80000000000007</v>
      </c>
      <c r="F17" s="201">
        <v>719.25</v>
      </c>
      <c r="G17" s="201">
        <v>660.88858599999207</v>
      </c>
      <c r="H17" s="201">
        <v>1141842.5</v>
      </c>
      <c r="I17" s="201">
        <v>939.75</v>
      </c>
      <c r="J17" s="201">
        <v>1281</v>
      </c>
      <c r="K17" s="201">
        <v>1116.4697652859129</v>
      </c>
      <c r="L17" s="201">
        <v>95968.199999999983</v>
      </c>
      <c r="M17" s="201">
        <v>703.5</v>
      </c>
      <c r="N17" s="201">
        <v>876.75</v>
      </c>
      <c r="O17" s="201">
        <v>791.97157854808722</v>
      </c>
      <c r="P17" s="203">
        <v>3805317.3</v>
      </c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</row>
    <row r="18" spans="2:29" x14ac:dyDescent="0.15">
      <c r="B18" s="200"/>
      <c r="C18" s="181">
        <v>7</v>
      </c>
      <c r="D18" s="203"/>
      <c r="E18" s="201">
        <v>582.75</v>
      </c>
      <c r="F18" s="201">
        <v>759.15</v>
      </c>
      <c r="G18" s="201">
        <v>658.59744944607939</v>
      </c>
      <c r="H18" s="201">
        <v>942064.4</v>
      </c>
      <c r="I18" s="201">
        <v>962.85</v>
      </c>
      <c r="J18" s="201">
        <v>1317.2250000000001</v>
      </c>
      <c r="K18" s="201">
        <v>1118.9051155820512</v>
      </c>
      <c r="L18" s="201">
        <v>74167.399999999994</v>
      </c>
      <c r="M18" s="201">
        <v>700.35</v>
      </c>
      <c r="N18" s="201">
        <v>903</v>
      </c>
      <c r="O18" s="201">
        <v>831.25679628366117</v>
      </c>
      <c r="P18" s="203">
        <v>2938203.1</v>
      </c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</row>
    <row r="19" spans="2:29" x14ac:dyDescent="0.15">
      <c r="B19" s="194"/>
      <c r="C19" s="195">
        <v>8</v>
      </c>
      <c r="D19" s="206"/>
      <c r="E19" s="207">
        <v>546</v>
      </c>
      <c r="F19" s="207">
        <v>682.5</v>
      </c>
      <c r="G19" s="207">
        <v>604.11254774500333</v>
      </c>
      <c r="H19" s="207">
        <v>1065704.2000000002</v>
      </c>
      <c r="I19" s="207">
        <v>976.5</v>
      </c>
      <c r="J19" s="207">
        <v>1260</v>
      </c>
      <c r="K19" s="207">
        <v>1130.9876265917246</v>
      </c>
      <c r="L19" s="207">
        <v>87084.799999999988</v>
      </c>
      <c r="M19" s="207">
        <v>703.5</v>
      </c>
      <c r="N19" s="207">
        <v>792.75</v>
      </c>
      <c r="O19" s="207">
        <v>744.37696317548512</v>
      </c>
      <c r="P19" s="206">
        <v>3771071.9000000004</v>
      </c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</row>
    <row r="20" spans="2:29" ht="11.1" customHeight="1" x14ac:dyDescent="0.15">
      <c r="B20" s="191"/>
      <c r="C20" s="293">
        <v>40756</v>
      </c>
      <c r="E20" s="246">
        <v>577.5</v>
      </c>
      <c r="F20" s="246">
        <v>682.5</v>
      </c>
      <c r="G20" s="246">
        <v>621.54238997799723</v>
      </c>
      <c r="H20" s="201">
        <v>122781</v>
      </c>
      <c r="I20" s="246">
        <v>976.5</v>
      </c>
      <c r="J20" s="246">
        <v>1260</v>
      </c>
      <c r="K20" s="246">
        <v>1114.1029973137283</v>
      </c>
      <c r="L20" s="201">
        <v>5480.5</v>
      </c>
      <c r="M20" s="246">
        <v>724.5</v>
      </c>
      <c r="N20" s="246">
        <v>787.5</v>
      </c>
      <c r="O20" s="246">
        <v>756.22610342764688</v>
      </c>
      <c r="P20" s="201">
        <v>634958.69999999995</v>
      </c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</row>
    <row r="21" spans="2:29" ht="11.1" customHeight="1" x14ac:dyDescent="0.15">
      <c r="B21" s="200"/>
      <c r="C21" s="293">
        <v>40757</v>
      </c>
      <c r="E21" s="200">
        <v>556.5</v>
      </c>
      <c r="F21" s="201">
        <v>661.5</v>
      </c>
      <c r="G21" s="181">
        <v>607.97687224669642</v>
      </c>
      <c r="H21" s="201">
        <v>34874.800000000003</v>
      </c>
      <c r="I21" s="200">
        <v>997.5</v>
      </c>
      <c r="J21" s="201">
        <v>1232.7</v>
      </c>
      <c r="K21" s="181">
        <v>1114.5769408502779</v>
      </c>
      <c r="L21" s="201">
        <v>2501.4</v>
      </c>
      <c r="M21" s="200">
        <v>737.1</v>
      </c>
      <c r="N21" s="201">
        <v>792.75</v>
      </c>
      <c r="O21" s="181">
        <v>762.30847168347566</v>
      </c>
      <c r="P21" s="201">
        <v>81817.600000000006</v>
      </c>
      <c r="R21" s="181"/>
      <c r="S21" s="181"/>
      <c r="T21" s="181"/>
      <c r="U21" s="181"/>
      <c r="V21" s="181"/>
      <c r="W21" s="181"/>
      <c r="X21" s="181"/>
      <c r="Y21" s="181"/>
      <c r="Z21" s="181"/>
    </row>
    <row r="22" spans="2:29" ht="11.1" customHeight="1" x14ac:dyDescent="0.15">
      <c r="B22" s="200"/>
      <c r="C22" s="293">
        <v>40758</v>
      </c>
      <c r="E22" s="200">
        <v>556.5</v>
      </c>
      <c r="F22" s="201">
        <v>661.5</v>
      </c>
      <c r="G22" s="181">
        <v>610.63207092350569</v>
      </c>
      <c r="H22" s="201">
        <v>43114.9</v>
      </c>
      <c r="I22" s="200">
        <v>997.5</v>
      </c>
      <c r="J22" s="201">
        <v>1232.7</v>
      </c>
      <c r="K22" s="181">
        <v>1118.4919974391805</v>
      </c>
      <c r="L22" s="201">
        <v>2567.1999999999998</v>
      </c>
      <c r="M22" s="200">
        <v>735</v>
      </c>
      <c r="N22" s="201">
        <v>789.6</v>
      </c>
      <c r="O22" s="181">
        <v>757.23897531766852</v>
      </c>
      <c r="P22" s="201">
        <v>156124.4</v>
      </c>
      <c r="R22" s="181"/>
      <c r="S22" s="181"/>
      <c r="T22" s="181"/>
      <c r="U22" s="181"/>
      <c r="V22" s="181"/>
      <c r="W22" s="181"/>
      <c r="X22" s="181"/>
      <c r="Y22" s="181"/>
      <c r="Z22" s="181"/>
    </row>
    <row r="23" spans="2:29" ht="11.1" customHeight="1" x14ac:dyDescent="0.15">
      <c r="B23" s="200"/>
      <c r="C23" s="293">
        <v>40759</v>
      </c>
      <c r="E23" s="200">
        <v>556.5</v>
      </c>
      <c r="F23" s="201">
        <v>659.4</v>
      </c>
      <c r="G23" s="181">
        <v>610.98540132942605</v>
      </c>
      <c r="H23" s="201">
        <v>10440.299999999999</v>
      </c>
      <c r="I23" s="200">
        <v>997.5</v>
      </c>
      <c r="J23" s="201">
        <v>1260</v>
      </c>
      <c r="K23" s="181">
        <v>1123.8699481865287</v>
      </c>
      <c r="L23" s="201">
        <v>2391.1</v>
      </c>
      <c r="M23" s="200">
        <v>728.7</v>
      </c>
      <c r="N23" s="201">
        <v>783.30000000000007</v>
      </c>
      <c r="O23" s="181">
        <v>750.15157088454225</v>
      </c>
      <c r="P23" s="201">
        <v>19790.7</v>
      </c>
      <c r="R23" s="181"/>
      <c r="S23" s="181"/>
      <c r="T23" s="181"/>
      <c r="U23" s="181"/>
      <c r="V23" s="181"/>
      <c r="W23" s="181"/>
      <c r="X23" s="181"/>
      <c r="Y23" s="181"/>
      <c r="Z23" s="181"/>
    </row>
    <row r="24" spans="2:29" ht="11.1" customHeight="1" x14ac:dyDescent="0.15">
      <c r="B24" s="200"/>
      <c r="C24" s="293">
        <v>40760</v>
      </c>
      <c r="E24" s="200">
        <v>546</v>
      </c>
      <c r="F24" s="201">
        <v>651</v>
      </c>
      <c r="G24" s="181">
        <v>605.84687558117946</v>
      </c>
      <c r="H24" s="201">
        <v>23021.7</v>
      </c>
      <c r="I24" s="200">
        <v>997.5</v>
      </c>
      <c r="J24" s="201">
        <v>1232.7</v>
      </c>
      <c r="K24" s="181">
        <v>1127.9323770491806</v>
      </c>
      <c r="L24" s="201">
        <v>1425.4</v>
      </c>
      <c r="M24" s="200">
        <v>711.9</v>
      </c>
      <c r="N24" s="201">
        <v>773.85</v>
      </c>
      <c r="O24" s="181">
        <v>739.00718438986678</v>
      </c>
      <c r="P24" s="201">
        <v>45834.7</v>
      </c>
    </row>
    <row r="25" spans="2:29" ht="11.1" customHeight="1" x14ac:dyDescent="0.15">
      <c r="B25" s="200"/>
      <c r="C25" s="293">
        <v>40763</v>
      </c>
      <c r="E25" s="200">
        <v>546</v>
      </c>
      <c r="F25" s="201">
        <v>640.5</v>
      </c>
      <c r="G25" s="181">
        <v>603.61938301653004</v>
      </c>
      <c r="H25" s="201">
        <v>134019.5</v>
      </c>
      <c r="I25" s="200">
        <v>997.5</v>
      </c>
      <c r="J25" s="201">
        <v>1238.4750000000001</v>
      </c>
      <c r="K25" s="181">
        <v>1129.6826278803728</v>
      </c>
      <c r="L25" s="201">
        <v>15021.3</v>
      </c>
      <c r="M25" s="200">
        <v>712.95</v>
      </c>
      <c r="N25" s="201">
        <v>777</v>
      </c>
      <c r="O25" s="181">
        <v>741.55956466069142</v>
      </c>
      <c r="P25" s="201">
        <v>372658.2</v>
      </c>
    </row>
    <row r="26" spans="2:29" ht="11.1" customHeight="1" x14ac:dyDescent="0.15">
      <c r="B26" s="200"/>
      <c r="C26" s="293">
        <v>40764</v>
      </c>
      <c r="E26" s="200">
        <v>546</v>
      </c>
      <c r="F26" s="201">
        <v>640.5</v>
      </c>
      <c r="G26" s="181">
        <v>593.14783995861001</v>
      </c>
      <c r="H26" s="201">
        <v>30691.7</v>
      </c>
      <c r="I26" s="200">
        <v>1029</v>
      </c>
      <c r="J26" s="201">
        <v>1238.58</v>
      </c>
      <c r="K26" s="181">
        <v>1144.875</v>
      </c>
      <c r="L26" s="201">
        <v>1992.9</v>
      </c>
      <c r="M26" s="200">
        <v>724.5</v>
      </c>
      <c r="N26" s="201">
        <v>783.30000000000007</v>
      </c>
      <c r="O26" s="181">
        <v>750.85416341791574</v>
      </c>
      <c r="P26" s="201">
        <v>84605.4</v>
      </c>
    </row>
    <row r="27" spans="2:29" ht="11.1" customHeight="1" x14ac:dyDescent="0.15">
      <c r="B27" s="200"/>
      <c r="C27" s="293">
        <v>40765</v>
      </c>
      <c r="E27" s="200">
        <v>546</v>
      </c>
      <c r="F27" s="201">
        <v>651</v>
      </c>
      <c r="G27" s="181">
        <v>592.9825781138826</v>
      </c>
      <c r="H27" s="201">
        <v>32382.7</v>
      </c>
      <c r="I27" s="200">
        <v>1029</v>
      </c>
      <c r="J27" s="201">
        <v>1247.7149999999999</v>
      </c>
      <c r="K27" s="181">
        <v>1137.9830895795249</v>
      </c>
      <c r="L27" s="201">
        <v>1536.1</v>
      </c>
      <c r="M27" s="200">
        <v>728.7</v>
      </c>
      <c r="N27" s="201">
        <v>784.35</v>
      </c>
      <c r="O27" s="181">
        <v>752.5926944594994</v>
      </c>
      <c r="P27" s="201">
        <v>185322.2</v>
      </c>
    </row>
    <row r="28" spans="2:29" ht="11.1" customHeight="1" x14ac:dyDescent="0.15">
      <c r="B28" s="200"/>
      <c r="C28" s="293">
        <v>40766</v>
      </c>
      <c r="E28" s="200">
        <v>546</v>
      </c>
      <c r="F28" s="201">
        <v>651</v>
      </c>
      <c r="G28" s="181">
        <v>586.21284506543498</v>
      </c>
      <c r="H28" s="201">
        <v>32326.9</v>
      </c>
      <c r="I28" s="200">
        <v>1029</v>
      </c>
      <c r="J28" s="201">
        <v>1239</v>
      </c>
      <c r="K28" s="181">
        <v>1130.6505681818182</v>
      </c>
      <c r="L28" s="201">
        <v>2207.6</v>
      </c>
      <c r="M28" s="200">
        <v>725.44500000000005</v>
      </c>
      <c r="N28" s="201">
        <v>785.4</v>
      </c>
      <c r="O28" s="181">
        <v>748.52073732718884</v>
      </c>
      <c r="P28" s="201">
        <v>84294.5</v>
      </c>
    </row>
    <row r="29" spans="2:29" ht="11.1" customHeight="1" x14ac:dyDescent="0.15">
      <c r="B29" s="200"/>
      <c r="C29" s="293">
        <v>40767</v>
      </c>
      <c r="E29" s="200">
        <v>556.5</v>
      </c>
      <c r="F29" s="201">
        <v>651</v>
      </c>
      <c r="G29" s="181">
        <v>595.80702427790061</v>
      </c>
      <c r="H29" s="201">
        <v>36998.199999999997</v>
      </c>
      <c r="I29" s="200">
        <v>1029</v>
      </c>
      <c r="J29" s="201">
        <v>1260</v>
      </c>
      <c r="K29" s="181">
        <v>1136.4766304347825</v>
      </c>
      <c r="L29" s="201">
        <v>4788.3999999999996</v>
      </c>
      <c r="M29" s="200">
        <v>721.35</v>
      </c>
      <c r="N29" s="201">
        <v>782.25</v>
      </c>
      <c r="O29" s="181">
        <v>747.18007460035494</v>
      </c>
      <c r="P29" s="201">
        <v>169863.2</v>
      </c>
    </row>
    <row r="30" spans="2:29" ht="11.1" customHeight="1" x14ac:dyDescent="0.15">
      <c r="B30" s="200"/>
      <c r="C30" s="293">
        <v>40773</v>
      </c>
      <c r="E30" s="200">
        <v>546</v>
      </c>
      <c r="F30" s="201">
        <v>651</v>
      </c>
      <c r="G30" s="181">
        <v>592.89177057970051</v>
      </c>
      <c r="H30" s="201">
        <v>116352.7</v>
      </c>
      <c r="I30" s="200">
        <v>1018.5</v>
      </c>
      <c r="J30" s="201">
        <v>1260</v>
      </c>
      <c r="K30" s="181">
        <v>1136.4994044073856</v>
      </c>
      <c r="L30" s="201">
        <v>8272.2000000000007</v>
      </c>
      <c r="M30" s="200">
        <v>714</v>
      </c>
      <c r="N30" s="201">
        <v>777</v>
      </c>
      <c r="O30" s="181">
        <v>744.11516916306618</v>
      </c>
      <c r="P30" s="201">
        <v>435246.1</v>
      </c>
    </row>
    <row r="31" spans="2:29" ht="11.1" customHeight="1" x14ac:dyDescent="0.15">
      <c r="B31" s="200"/>
      <c r="C31" s="293">
        <v>40774</v>
      </c>
      <c r="E31" s="200">
        <v>546</v>
      </c>
      <c r="F31" s="201">
        <v>651</v>
      </c>
      <c r="G31" s="181">
        <v>591.69028308139002</v>
      </c>
      <c r="H31" s="201">
        <v>53109</v>
      </c>
      <c r="I31" s="200">
        <v>997.5</v>
      </c>
      <c r="J31" s="201">
        <v>1260</v>
      </c>
      <c r="K31" s="181">
        <v>1119.7312637766347</v>
      </c>
      <c r="L31" s="201">
        <v>4758</v>
      </c>
      <c r="M31" s="200">
        <v>714</v>
      </c>
      <c r="N31" s="201">
        <v>778.05000000000007</v>
      </c>
      <c r="O31" s="181">
        <v>744.75541481023788</v>
      </c>
      <c r="P31" s="201">
        <v>221935.7</v>
      </c>
    </row>
    <row r="32" spans="2:29" ht="11.1" customHeight="1" x14ac:dyDescent="0.15">
      <c r="B32" s="200"/>
      <c r="C32" s="293">
        <v>40777</v>
      </c>
      <c r="E32" s="200">
        <v>546</v>
      </c>
      <c r="F32" s="201">
        <v>651</v>
      </c>
      <c r="G32" s="181">
        <v>596.49649655912094</v>
      </c>
      <c r="H32" s="201">
        <v>95289.4</v>
      </c>
      <c r="I32" s="200">
        <v>997.5</v>
      </c>
      <c r="J32" s="201">
        <v>1260</v>
      </c>
      <c r="K32" s="181">
        <v>1123.5426462304702</v>
      </c>
      <c r="L32" s="201">
        <v>10353.5</v>
      </c>
      <c r="M32" s="200">
        <v>709.80000000000007</v>
      </c>
      <c r="N32" s="201">
        <v>773.85</v>
      </c>
      <c r="O32" s="181">
        <v>742.74912706811051</v>
      </c>
      <c r="P32" s="201">
        <v>317434.40000000002</v>
      </c>
    </row>
    <row r="33" spans="2:17" ht="11.1" customHeight="1" x14ac:dyDescent="0.15">
      <c r="B33" s="200"/>
      <c r="C33" s="293">
        <v>40778</v>
      </c>
      <c r="E33" s="200">
        <v>556.5</v>
      </c>
      <c r="F33" s="201">
        <v>640.5</v>
      </c>
      <c r="G33" s="181">
        <v>589.75808058714892</v>
      </c>
      <c r="H33" s="201">
        <v>29225.3</v>
      </c>
      <c r="I33" s="200">
        <v>997.5</v>
      </c>
      <c r="J33" s="201">
        <v>1260</v>
      </c>
      <c r="K33" s="181">
        <v>1143.5443886097153</v>
      </c>
      <c r="L33" s="201">
        <v>2929.9</v>
      </c>
      <c r="M33" s="200">
        <v>711.9</v>
      </c>
      <c r="N33" s="201">
        <v>773.85</v>
      </c>
      <c r="O33" s="181">
        <v>743.22642179728803</v>
      </c>
      <c r="P33" s="201">
        <v>43357.9</v>
      </c>
    </row>
    <row r="34" spans="2:17" ht="11.1" customHeight="1" x14ac:dyDescent="0.15">
      <c r="B34" s="200"/>
      <c r="C34" s="293">
        <v>40779</v>
      </c>
      <c r="E34" s="200">
        <v>556.5</v>
      </c>
      <c r="F34" s="201">
        <v>640.5</v>
      </c>
      <c r="G34" s="181">
        <v>597.90829691449017</v>
      </c>
      <c r="H34" s="201">
        <v>31518.400000000001</v>
      </c>
      <c r="I34" s="200">
        <v>997.5</v>
      </c>
      <c r="J34" s="201">
        <v>1260</v>
      </c>
      <c r="K34" s="181">
        <v>1151.6390317432167</v>
      </c>
      <c r="L34" s="201">
        <v>3883.1</v>
      </c>
      <c r="M34" s="200">
        <v>714</v>
      </c>
      <c r="N34" s="201">
        <v>769.65</v>
      </c>
      <c r="O34" s="181">
        <v>740.732742145869</v>
      </c>
      <c r="P34" s="201">
        <v>196125.3</v>
      </c>
    </row>
    <row r="35" spans="2:17" ht="11.1" customHeight="1" x14ac:dyDescent="0.15">
      <c r="B35" s="200"/>
      <c r="C35" s="293">
        <v>40780</v>
      </c>
      <c r="E35" s="200">
        <v>556.5</v>
      </c>
      <c r="F35" s="201">
        <v>651</v>
      </c>
      <c r="G35" s="181">
        <v>604.21814202334633</v>
      </c>
      <c r="H35" s="201">
        <v>28934.3</v>
      </c>
      <c r="I35" s="200">
        <v>997.5</v>
      </c>
      <c r="J35" s="201">
        <v>1260</v>
      </c>
      <c r="K35" s="181">
        <v>1156.7032640949558</v>
      </c>
      <c r="L35" s="201">
        <v>1917.1</v>
      </c>
      <c r="M35" s="200">
        <v>710.85</v>
      </c>
      <c r="N35" s="201">
        <v>769.54499999999996</v>
      </c>
      <c r="O35" s="181">
        <v>736.19227502346996</v>
      </c>
      <c r="P35" s="201">
        <v>90128.6</v>
      </c>
    </row>
    <row r="36" spans="2:17" ht="11.1" customHeight="1" x14ac:dyDescent="0.15">
      <c r="B36" s="200"/>
      <c r="C36" s="293">
        <v>40781</v>
      </c>
      <c r="E36" s="200">
        <v>556.5</v>
      </c>
      <c r="F36" s="201">
        <v>651</v>
      </c>
      <c r="G36" s="181">
        <v>604.39080470973522</v>
      </c>
      <c r="H36" s="201">
        <v>31575.8</v>
      </c>
      <c r="I36" s="200">
        <v>997.5</v>
      </c>
      <c r="J36" s="201">
        <v>1260</v>
      </c>
      <c r="K36" s="181">
        <v>1154.2048832271764</v>
      </c>
      <c r="L36" s="201">
        <v>3134.6</v>
      </c>
      <c r="M36" s="200">
        <v>714</v>
      </c>
      <c r="N36" s="201">
        <v>770.7</v>
      </c>
      <c r="O36" s="181">
        <v>737.09015603322473</v>
      </c>
      <c r="P36" s="201">
        <v>100183.7</v>
      </c>
    </row>
    <row r="37" spans="2:17" ht="11.1" customHeight="1" x14ac:dyDescent="0.15">
      <c r="B37" s="200"/>
      <c r="C37" s="293">
        <v>40784</v>
      </c>
      <c r="E37" s="200">
        <v>556.5</v>
      </c>
      <c r="F37" s="201">
        <v>651</v>
      </c>
      <c r="G37" s="181">
        <v>609.60133427268397</v>
      </c>
      <c r="H37" s="201">
        <v>93611.9</v>
      </c>
      <c r="I37" s="200">
        <v>997.5</v>
      </c>
      <c r="J37" s="201">
        <v>1260</v>
      </c>
      <c r="K37" s="181">
        <v>1150.4960983684089</v>
      </c>
      <c r="L37" s="201">
        <v>4093.8</v>
      </c>
      <c r="M37" s="200">
        <v>708.75</v>
      </c>
      <c r="N37" s="201">
        <v>766.5</v>
      </c>
      <c r="O37" s="181">
        <v>732.94442914602621</v>
      </c>
      <c r="P37" s="201">
        <v>301232</v>
      </c>
    </row>
    <row r="38" spans="2:17" ht="11.1" customHeight="1" x14ac:dyDescent="0.15">
      <c r="B38" s="200"/>
      <c r="C38" s="293">
        <v>40785</v>
      </c>
      <c r="D38" s="181"/>
      <c r="E38" s="200">
        <v>546</v>
      </c>
      <c r="F38" s="201">
        <v>651</v>
      </c>
      <c r="G38" s="181">
        <v>600.55653234935232</v>
      </c>
      <c r="H38" s="201">
        <v>23532.6</v>
      </c>
      <c r="I38" s="200">
        <v>1029</v>
      </c>
      <c r="J38" s="201">
        <v>1260</v>
      </c>
      <c r="K38" s="181">
        <v>1156.3815789473683</v>
      </c>
      <c r="L38" s="201">
        <v>1116.8</v>
      </c>
      <c r="M38" s="200">
        <v>703.5</v>
      </c>
      <c r="N38" s="201">
        <v>757.05000000000007</v>
      </c>
      <c r="O38" s="181">
        <v>724.59326239835912</v>
      </c>
      <c r="P38" s="201">
        <v>52235.1</v>
      </c>
    </row>
    <row r="39" spans="2:17" x14ac:dyDescent="0.15">
      <c r="B39" s="200"/>
      <c r="C39" s="293">
        <v>40786</v>
      </c>
      <c r="D39" s="181"/>
      <c r="E39" s="200">
        <v>546</v>
      </c>
      <c r="F39" s="200">
        <v>651</v>
      </c>
      <c r="G39" s="200">
        <v>599.76133623845863</v>
      </c>
      <c r="H39" s="200">
        <v>61903.1</v>
      </c>
      <c r="I39" s="200">
        <v>1029</v>
      </c>
      <c r="J39" s="200">
        <v>1260</v>
      </c>
      <c r="K39" s="200">
        <v>1160.4725685785536</v>
      </c>
      <c r="L39" s="200">
        <v>6713.9</v>
      </c>
      <c r="M39" s="200">
        <v>703.5</v>
      </c>
      <c r="N39" s="200">
        <v>756</v>
      </c>
      <c r="O39" s="200">
        <v>724.23705826014964</v>
      </c>
      <c r="P39" s="200">
        <v>177923.5</v>
      </c>
      <c r="Q39" s="200"/>
    </row>
    <row r="40" spans="2:17" x14ac:dyDescent="0.15">
      <c r="B40" s="200"/>
      <c r="C40" s="293"/>
      <c r="D40" s="203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3"/>
    </row>
    <row r="41" spans="2:17" x14ac:dyDescent="0.15">
      <c r="B41" s="194"/>
      <c r="C41" s="315"/>
      <c r="D41" s="206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6"/>
    </row>
  </sheetData>
  <mergeCells count="3"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82" customWidth="1"/>
    <col min="2" max="2" width="4.125" style="182" customWidth="1"/>
    <col min="3" max="3" width="3.125" style="182" customWidth="1"/>
    <col min="4" max="4" width="2.625" style="182" customWidth="1"/>
    <col min="5" max="7" width="7.625" style="182" customWidth="1"/>
    <col min="8" max="8" width="9.125" style="182" customWidth="1"/>
    <col min="9" max="11" width="7.625" style="182" customWidth="1"/>
    <col min="12" max="12" width="9.125" style="182" customWidth="1"/>
    <col min="13" max="15" width="7.625" style="182" customWidth="1"/>
    <col min="16" max="16" width="9.125" style="182" customWidth="1"/>
    <col min="17" max="19" width="7.625" style="182" customWidth="1"/>
    <col min="20" max="20" width="9.125" style="182" customWidth="1"/>
    <col min="21" max="16384" width="7.5" style="182"/>
  </cols>
  <sheetData>
    <row r="3" spans="2:22" x14ac:dyDescent="0.15">
      <c r="B3" s="182" t="s">
        <v>250</v>
      </c>
    </row>
    <row r="4" spans="2:22" x14ac:dyDescent="0.15">
      <c r="T4" s="183" t="s">
        <v>103</v>
      </c>
      <c r="V4" s="181"/>
    </row>
    <row r="5" spans="2:2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V5" s="181"/>
    </row>
    <row r="6" spans="2:22" ht="13.5" customHeight="1" x14ac:dyDescent="0.15">
      <c r="B6" s="200"/>
      <c r="C6" s="185" t="s">
        <v>104</v>
      </c>
      <c r="D6" s="186"/>
      <c r="E6" s="655" t="s">
        <v>251</v>
      </c>
      <c r="F6" s="656"/>
      <c r="G6" s="656"/>
      <c r="H6" s="657"/>
      <c r="I6" s="655" t="s">
        <v>252</v>
      </c>
      <c r="J6" s="656"/>
      <c r="K6" s="656"/>
      <c r="L6" s="657"/>
      <c r="M6" s="655" t="s">
        <v>253</v>
      </c>
      <c r="N6" s="656"/>
      <c r="O6" s="656"/>
      <c r="P6" s="657"/>
      <c r="Q6" s="655" t="s">
        <v>254</v>
      </c>
      <c r="R6" s="656"/>
      <c r="S6" s="656"/>
      <c r="T6" s="657"/>
      <c r="V6" s="181"/>
    </row>
    <row r="7" spans="2:22" x14ac:dyDescent="0.15">
      <c r="B7" s="316" t="s">
        <v>110</v>
      </c>
      <c r="C7" s="317"/>
      <c r="D7" s="318"/>
      <c r="E7" s="185" t="s">
        <v>255</v>
      </c>
      <c r="F7" s="278" t="s">
        <v>256</v>
      </c>
      <c r="G7" s="187" t="s">
        <v>193</v>
      </c>
      <c r="H7" s="278" t="s">
        <v>257</v>
      </c>
      <c r="I7" s="185" t="s">
        <v>255</v>
      </c>
      <c r="J7" s="278" t="s">
        <v>256</v>
      </c>
      <c r="K7" s="187" t="s">
        <v>193</v>
      </c>
      <c r="L7" s="278" t="s">
        <v>194</v>
      </c>
      <c r="M7" s="185" t="s">
        <v>255</v>
      </c>
      <c r="N7" s="278" t="s">
        <v>256</v>
      </c>
      <c r="O7" s="187" t="s">
        <v>193</v>
      </c>
      <c r="P7" s="278" t="s">
        <v>114</v>
      </c>
      <c r="Q7" s="185" t="s">
        <v>255</v>
      </c>
      <c r="R7" s="278" t="s">
        <v>256</v>
      </c>
      <c r="S7" s="187" t="s">
        <v>193</v>
      </c>
      <c r="T7" s="278" t="s">
        <v>114</v>
      </c>
      <c r="V7" s="181"/>
    </row>
    <row r="8" spans="2:22" x14ac:dyDescent="0.15">
      <c r="B8" s="219" t="s">
        <v>70</v>
      </c>
      <c r="C8" s="181">
        <v>19</v>
      </c>
      <c r="D8" s="220" t="s">
        <v>71</v>
      </c>
      <c r="E8" s="200">
        <v>683</v>
      </c>
      <c r="F8" s="201">
        <v>945</v>
      </c>
      <c r="G8" s="181">
        <v>832</v>
      </c>
      <c r="H8" s="201">
        <v>554525</v>
      </c>
      <c r="I8" s="200">
        <v>420</v>
      </c>
      <c r="J8" s="201">
        <v>578</v>
      </c>
      <c r="K8" s="181">
        <v>498</v>
      </c>
      <c r="L8" s="201">
        <v>823988</v>
      </c>
      <c r="M8" s="200">
        <v>735</v>
      </c>
      <c r="N8" s="201">
        <v>945</v>
      </c>
      <c r="O8" s="181">
        <v>855</v>
      </c>
      <c r="P8" s="201">
        <v>1094218</v>
      </c>
      <c r="Q8" s="200">
        <v>651</v>
      </c>
      <c r="R8" s="201">
        <v>893</v>
      </c>
      <c r="S8" s="181">
        <v>795</v>
      </c>
      <c r="T8" s="201">
        <v>912321</v>
      </c>
      <c r="V8" s="181"/>
    </row>
    <row r="9" spans="2:22" x14ac:dyDescent="0.15">
      <c r="B9" s="200"/>
      <c r="C9" s="181">
        <v>20</v>
      </c>
      <c r="D9" s="181"/>
      <c r="E9" s="200">
        <v>714</v>
      </c>
      <c r="F9" s="201">
        <v>924</v>
      </c>
      <c r="G9" s="181">
        <v>817</v>
      </c>
      <c r="H9" s="201">
        <v>504824</v>
      </c>
      <c r="I9" s="200">
        <v>462</v>
      </c>
      <c r="J9" s="201">
        <v>609</v>
      </c>
      <c r="K9" s="181">
        <v>530</v>
      </c>
      <c r="L9" s="201">
        <v>820888</v>
      </c>
      <c r="M9" s="200">
        <v>735</v>
      </c>
      <c r="N9" s="201">
        <v>998</v>
      </c>
      <c r="O9" s="181">
        <v>869</v>
      </c>
      <c r="P9" s="201">
        <v>1341036</v>
      </c>
      <c r="Q9" s="200">
        <v>599</v>
      </c>
      <c r="R9" s="201">
        <v>893</v>
      </c>
      <c r="S9" s="181">
        <v>769</v>
      </c>
      <c r="T9" s="201">
        <v>865062</v>
      </c>
      <c r="V9" s="181"/>
    </row>
    <row r="10" spans="2:22" x14ac:dyDescent="0.15">
      <c r="B10" s="200"/>
      <c r="C10" s="181">
        <v>21</v>
      </c>
      <c r="D10" s="181"/>
      <c r="E10" s="200">
        <v>609</v>
      </c>
      <c r="F10" s="201">
        <v>840</v>
      </c>
      <c r="G10" s="181">
        <v>717</v>
      </c>
      <c r="H10" s="201">
        <v>512298</v>
      </c>
      <c r="I10" s="200">
        <v>347</v>
      </c>
      <c r="J10" s="201">
        <v>578</v>
      </c>
      <c r="K10" s="181">
        <v>469</v>
      </c>
      <c r="L10" s="201">
        <v>858382</v>
      </c>
      <c r="M10" s="200">
        <v>630</v>
      </c>
      <c r="N10" s="201">
        <v>945</v>
      </c>
      <c r="O10" s="181">
        <v>769</v>
      </c>
      <c r="P10" s="201">
        <v>1579631</v>
      </c>
      <c r="Q10" s="200">
        <v>525</v>
      </c>
      <c r="R10" s="201">
        <v>830</v>
      </c>
      <c r="S10" s="181">
        <v>658</v>
      </c>
      <c r="T10" s="201">
        <v>1543778</v>
      </c>
      <c r="V10" s="181"/>
    </row>
    <row r="11" spans="2:22" x14ac:dyDescent="0.15">
      <c r="B11" s="194"/>
      <c r="C11" s="195">
        <v>22</v>
      </c>
      <c r="D11" s="206"/>
      <c r="E11" s="207">
        <v>609</v>
      </c>
      <c r="F11" s="207">
        <v>1044</v>
      </c>
      <c r="G11" s="207">
        <v>872</v>
      </c>
      <c r="H11" s="207">
        <v>662250</v>
      </c>
      <c r="I11" s="207">
        <v>399</v>
      </c>
      <c r="J11" s="207">
        <v>731</v>
      </c>
      <c r="K11" s="207">
        <v>521</v>
      </c>
      <c r="L11" s="207">
        <v>1062981</v>
      </c>
      <c r="M11" s="207">
        <v>714</v>
      </c>
      <c r="N11" s="207">
        <v>1191</v>
      </c>
      <c r="O11" s="207">
        <v>918</v>
      </c>
      <c r="P11" s="207">
        <v>1207229</v>
      </c>
      <c r="Q11" s="207">
        <v>630</v>
      </c>
      <c r="R11" s="207">
        <v>956</v>
      </c>
      <c r="S11" s="207">
        <v>785</v>
      </c>
      <c r="T11" s="206">
        <v>1245464</v>
      </c>
      <c r="V11" s="181"/>
    </row>
    <row r="12" spans="2:22" x14ac:dyDescent="0.15">
      <c r="B12" s="200" t="s">
        <v>116</v>
      </c>
      <c r="C12" s="193">
        <v>8</v>
      </c>
      <c r="D12" s="203" t="s">
        <v>134</v>
      </c>
      <c r="E12" s="200">
        <v>735</v>
      </c>
      <c r="F12" s="201">
        <v>861</v>
      </c>
      <c r="G12" s="181">
        <v>805</v>
      </c>
      <c r="H12" s="201">
        <v>70298</v>
      </c>
      <c r="I12" s="200">
        <v>431</v>
      </c>
      <c r="J12" s="201">
        <v>550</v>
      </c>
      <c r="K12" s="181">
        <v>502</v>
      </c>
      <c r="L12" s="201">
        <v>100014</v>
      </c>
      <c r="M12" s="200">
        <v>819</v>
      </c>
      <c r="N12" s="201">
        <v>956</v>
      </c>
      <c r="O12" s="181">
        <v>890</v>
      </c>
      <c r="P12" s="201">
        <v>136618</v>
      </c>
      <c r="Q12" s="200">
        <v>683</v>
      </c>
      <c r="R12" s="201">
        <v>749</v>
      </c>
      <c r="S12" s="181">
        <v>722</v>
      </c>
      <c r="T12" s="201">
        <v>111972</v>
      </c>
      <c r="V12" s="181"/>
    </row>
    <row r="13" spans="2:22" ht="13.5" customHeight="1" x14ac:dyDescent="0.15">
      <c r="B13" s="200"/>
      <c r="C13" s="193">
        <v>9</v>
      </c>
      <c r="D13" s="203"/>
      <c r="E13" s="200">
        <v>788</v>
      </c>
      <c r="F13" s="201">
        <v>945</v>
      </c>
      <c r="G13" s="181">
        <v>833</v>
      </c>
      <c r="H13" s="201">
        <v>46789</v>
      </c>
      <c r="I13" s="200">
        <v>473</v>
      </c>
      <c r="J13" s="201">
        <v>588</v>
      </c>
      <c r="K13" s="181">
        <v>517</v>
      </c>
      <c r="L13" s="201">
        <v>61982</v>
      </c>
      <c r="M13" s="200">
        <v>840</v>
      </c>
      <c r="N13" s="201">
        <v>1050</v>
      </c>
      <c r="O13" s="181">
        <v>923</v>
      </c>
      <c r="P13" s="201">
        <v>121961</v>
      </c>
      <c r="Q13" s="200">
        <v>704</v>
      </c>
      <c r="R13" s="201">
        <v>889</v>
      </c>
      <c r="S13" s="181">
        <v>753</v>
      </c>
      <c r="T13" s="201">
        <v>145872</v>
      </c>
      <c r="V13" s="181"/>
    </row>
    <row r="14" spans="2:22" ht="13.5" customHeight="1" x14ac:dyDescent="0.15">
      <c r="B14" s="200"/>
      <c r="C14" s="193">
        <v>10</v>
      </c>
      <c r="D14" s="203"/>
      <c r="E14" s="201">
        <v>682.5</v>
      </c>
      <c r="F14" s="201">
        <v>892.5</v>
      </c>
      <c r="G14" s="201">
        <v>804.78218439902696</v>
      </c>
      <c r="H14" s="201">
        <v>75922.399999999994</v>
      </c>
      <c r="I14" s="201">
        <v>462</v>
      </c>
      <c r="J14" s="201">
        <v>567</v>
      </c>
      <c r="K14" s="201">
        <v>500.70815895385692</v>
      </c>
      <c r="L14" s="201">
        <v>56659.8</v>
      </c>
      <c r="M14" s="201">
        <v>787.5</v>
      </c>
      <c r="N14" s="201">
        <v>950.25</v>
      </c>
      <c r="O14" s="201">
        <v>875.4293181164287</v>
      </c>
      <c r="P14" s="201">
        <v>66206.899999999994</v>
      </c>
      <c r="Q14" s="201">
        <v>630</v>
      </c>
      <c r="R14" s="201">
        <v>808.5</v>
      </c>
      <c r="S14" s="201">
        <v>714.52548103433253</v>
      </c>
      <c r="T14" s="201">
        <v>124382</v>
      </c>
      <c r="V14" s="181"/>
    </row>
    <row r="15" spans="2:22" ht="13.5" customHeight="1" x14ac:dyDescent="0.15">
      <c r="B15" s="200"/>
      <c r="C15" s="193">
        <v>11</v>
      </c>
      <c r="D15" s="203"/>
      <c r="E15" s="201">
        <v>698.25</v>
      </c>
      <c r="F15" s="201">
        <v>979.65000000000009</v>
      </c>
      <c r="G15" s="201">
        <v>823.37283571963656</v>
      </c>
      <c r="H15" s="201">
        <v>61274.400000000001</v>
      </c>
      <c r="I15" s="201">
        <v>435.75</v>
      </c>
      <c r="J15" s="201">
        <v>546</v>
      </c>
      <c r="K15" s="201">
        <v>482.85218319551757</v>
      </c>
      <c r="L15" s="201">
        <v>89020.7</v>
      </c>
      <c r="M15" s="201">
        <v>756</v>
      </c>
      <c r="N15" s="201">
        <v>942.90000000000009</v>
      </c>
      <c r="O15" s="201">
        <v>872.90162149080356</v>
      </c>
      <c r="P15" s="201">
        <v>101402</v>
      </c>
      <c r="Q15" s="201">
        <v>735</v>
      </c>
      <c r="R15" s="201">
        <v>889.35</v>
      </c>
      <c r="S15" s="201">
        <v>782.85359193390286</v>
      </c>
      <c r="T15" s="203">
        <v>141418.70000000001</v>
      </c>
    </row>
    <row r="16" spans="2:22" ht="13.5" customHeight="1" x14ac:dyDescent="0.15">
      <c r="B16" s="200"/>
      <c r="C16" s="193">
        <v>12</v>
      </c>
      <c r="D16" s="203"/>
      <c r="E16" s="203">
        <v>735</v>
      </c>
      <c r="F16" s="201">
        <v>1013.25</v>
      </c>
      <c r="G16" s="201">
        <v>860.38065455592653</v>
      </c>
      <c r="H16" s="201">
        <v>64239.7</v>
      </c>
      <c r="I16" s="201">
        <v>435.75</v>
      </c>
      <c r="J16" s="201">
        <v>558.6</v>
      </c>
      <c r="K16" s="201">
        <v>477.4334483576115</v>
      </c>
      <c r="L16" s="201">
        <v>62598.5</v>
      </c>
      <c r="M16" s="201">
        <v>777</v>
      </c>
      <c r="N16" s="201">
        <v>1050</v>
      </c>
      <c r="O16" s="201">
        <v>915.26511669834906</v>
      </c>
      <c r="P16" s="201">
        <v>97615.8</v>
      </c>
      <c r="Q16" s="201">
        <v>682.5</v>
      </c>
      <c r="R16" s="201">
        <v>892.5</v>
      </c>
      <c r="S16" s="201">
        <v>830.13487600437225</v>
      </c>
      <c r="T16" s="203">
        <v>88024.5</v>
      </c>
    </row>
    <row r="17" spans="1:20" ht="13.5" customHeight="1" x14ac:dyDescent="0.15">
      <c r="A17" s="181"/>
      <c r="B17" s="200" t="s">
        <v>118</v>
      </c>
      <c r="C17" s="193">
        <v>1</v>
      </c>
      <c r="D17" s="203" t="s">
        <v>134</v>
      </c>
      <c r="E17" s="201">
        <v>735</v>
      </c>
      <c r="F17" s="201">
        <v>871.5</v>
      </c>
      <c r="G17" s="201">
        <v>826.18947914655371</v>
      </c>
      <c r="H17" s="201">
        <v>19011.900000000001</v>
      </c>
      <c r="I17" s="201">
        <v>420</v>
      </c>
      <c r="J17" s="201">
        <v>525</v>
      </c>
      <c r="K17" s="201">
        <v>460.5519201104164</v>
      </c>
      <c r="L17" s="201">
        <v>56512.2</v>
      </c>
      <c r="M17" s="201">
        <v>777</v>
      </c>
      <c r="N17" s="201">
        <v>966</v>
      </c>
      <c r="O17" s="201">
        <v>889.19428598621175</v>
      </c>
      <c r="P17" s="201">
        <v>70453.2</v>
      </c>
      <c r="Q17" s="201">
        <v>682.5</v>
      </c>
      <c r="R17" s="201">
        <v>883.05000000000007</v>
      </c>
      <c r="S17" s="201">
        <v>777.22258181023255</v>
      </c>
      <c r="T17" s="201">
        <v>75801.5</v>
      </c>
    </row>
    <row r="18" spans="1:20" ht="13.5" customHeight="1" x14ac:dyDescent="0.15">
      <c r="A18" s="181"/>
      <c r="B18" s="200"/>
      <c r="C18" s="193">
        <v>2</v>
      </c>
      <c r="D18" s="203"/>
      <c r="E18" s="201">
        <v>787.5</v>
      </c>
      <c r="F18" s="201">
        <v>1013.25</v>
      </c>
      <c r="G18" s="201">
        <v>875.09151203471345</v>
      </c>
      <c r="H18" s="201">
        <v>66093.2</v>
      </c>
      <c r="I18" s="201">
        <v>430.5</v>
      </c>
      <c r="J18" s="201">
        <v>577.5</v>
      </c>
      <c r="K18" s="201">
        <v>523.30077027560435</v>
      </c>
      <c r="L18" s="201">
        <v>74294.2</v>
      </c>
      <c r="M18" s="201">
        <v>756</v>
      </c>
      <c r="N18" s="201">
        <v>1050</v>
      </c>
      <c r="O18" s="201">
        <v>934.78498960498985</v>
      </c>
      <c r="P18" s="201">
        <v>72109.2</v>
      </c>
      <c r="Q18" s="201">
        <v>735</v>
      </c>
      <c r="R18" s="201">
        <v>960.75</v>
      </c>
      <c r="S18" s="201">
        <v>838.60030050697242</v>
      </c>
      <c r="T18" s="203">
        <v>106075.4</v>
      </c>
    </row>
    <row r="19" spans="1:20" ht="13.5" customHeight="1" x14ac:dyDescent="0.15">
      <c r="A19" s="181"/>
      <c r="B19" s="200"/>
      <c r="C19" s="193">
        <v>3</v>
      </c>
      <c r="D19" s="203"/>
      <c r="E19" s="201">
        <v>787.5</v>
      </c>
      <c r="F19" s="201">
        <v>936.6</v>
      </c>
      <c r="G19" s="201">
        <v>866.69860406091334</v>
      </c>
      <c r="H19" s="201">
        <v>46377.2</v>
      </c>
      <c r="I19" s="201">
        <v>462</v>
      </c>
      <c r="J19" s="201">
        <v>630</v>
      </c>
      <c r="K19" s="201">
        <v>551.09826324524181</v>
      </c>
      <c r="L19" s="201">
        <v>69857.3</v>
      </c>
      <c r="M19" s="201">
        <v>819</v>
      </c>
      <c r="N19" s="201">
        <v>997.5</v>
      </c>
      <c r="O19" s="201">
        <v>927.31638206455909</v>
      </c>
      <c r="P19" s="201">
        <v>81864.5</v>
      </c>
      <c r="Q19" s="201">
        <v>787.5</v>
      </c>
      <c r="R19" s="201">
        <v>997.5</v>
      </c>
      <c r="S19" s="201">
        <v>861.85583795115508</v>
      </c>
      <c r="T19" s="203">
        <v>64194.5</v>
      </c>
    </row>
    <row r="20" spans="1:20" ht="13.5" customHeight="1" x14ac:dyDescent="0.15">
      <c r="A20" s="181"/>
      <c r="B20" s="200"/>
      <c r="C20" s="193">
        <v>4</v>
      </c>
      <c r="D20" s="203"/>
      <c r="E20" s="201">
        <v>787.5</v>
      </c>
      <c r="F20" s="201">
        <v>945</v>
      </c>
      <c r="G20" s="203">
        <v>890.61604858598196</v>
      </c>
      <c r="H20" s="201">
        <v>51101.8</v>
      </c>
      <c r="I20" s="201">
        <v>462</v>
      </c>
      <c r="J20" s="201">
        <v>654.15</v>
      </c>
      <c r="K20" s="201">
        <v>559.20004468341813</v>
      </c>
      <c r="L20" s="201">
        <v>84380.5</v>
      </c>
      <c r="M20" s="201">
        <v>819</v>
      </c>
      <c r="N20" s="201">
        <v>997.5</v>
      </c>
      <c r="O20" s="201">
        <v>929.63966098301557</v>
      </c>
      <c r="P20" s="201">
        <v>72916.899999999994</v>
      </c>
      <c r="Q20" s="201">
        <v>798</v>
      </c>
      <c r="R20" s="201">
        <v>997.5</v>
      </c>
      <c r="S20" s="201">
        <v>883.75864569672501</v>
      </c>
      <c r="T20" s="203">
        <v>67244.100000000006</v>
      </c>
    </row>
    <row r="21" spans="1:20" ht="13.5" customHeight="1" x14ac:dyDescent="0.15">
      <c r="A21" s="181"/>
      <c r="B21" s="200"/>
      <c r="C21" s="193">
        <v>5</v>
      </c>
      <c r="D21" s="203"/>
      <c r="E21" s="201">
        <v>798</v>
      </c>
      <c r="F21" s="201">
        <v>945</v>
      </c>
      <c r="G21" s="203">
        <v>886.60857568601705</v>
      </c>
      <c r="H21" s="201">
        <v>47285.8</v>
      </c>
      <c r="I21" s="201">
        <v>472.5</v>
      </c>
      <c r="J21" s="201">
        <v>693</v>
      </c>
      <c r="K21" s="201">
        <v>574.04471318925459</v>
      </c>
      <c r="L21" s="201">
        <v>61612.1</v>
      </c>
      <c r="M21" s="201">
        <v>808.5</v>
      </c>
      <c r="N21" s="201">
        <v>1008</v>
      </c>
      <c r="O21" s="201">
        <v>898.70121036992623</v>
      </c>
      <c r="P21" s="201">
        <v>106803.3</v>
      </c>
      <c r="Q21" s="201">
        <v>809.55000000000007</v>
      </c>
      <c r="R21" s="201">
        <v>997.5</v>
      </c>
      <c r="S21" s="201">
        <v>901.77309312102466</v>
      </c>
      <c r="T21" s="203">
        <v>83456</v>
      </c>
    </row>
    <row r="22" spans="1:20" ht="13.5" customHeight="1" x14ac:dyDescent="0.15">
      <c r="A22" s="181"/>
      <c r="B22" s="200"/>
      <c r="C22" s="193">
        <v>6</v>
      </c>
      <c r="D22" s="203"/>
      <c r="E22" s="201">
        <v>819</v>
      </c>
      <c r="F22" s="201">
        <v>979.65000000000009</v>
      </c>
      <c r="G22" s="201">
        <v>895.16192912248846</v>
      </c>
      <c r="H22" s="201">
        <v>30661.9</v>
      </c>
      <c r="I22" s="201">
        <v>493.5</v>
      </c>
      <c r="J22" s="201">
        <v>693</v>
      </c>
      <c r="K22" s="201">
        <v>611.8667912640019</v>
      </c>
      <c r="L22" s="201">
        <v>46976</v>
      </c>
      <c r="M22" s="201">
        <v>819</v>
      </c>
      <c r="N22" s="201">
        <v>1029</v>
      </c>
      <c r="O22" s="201">
        <v>927.86576902489912</v>
      </c>
      <c r="P22" s="201">
        <v>107081.4</v>
      </c>
      <c r="Q22" s="201">
        <v>814.80000000000007</v>
      </c>
      <c r="R22" s="201">
        <v>1001.7</v>
      </c>
      <c r="S22" s="201">
        <v>914.49468312344447</v>
      </c>
      <c r="T22" s="203">
        <v>46730.1</v>
      </c>
    </row>
    <row r="23" spans="1:20" ht="13.5" customHeight="1" x14ac:dyDescent="0.15">
      <c r="A23" s="181"/>
      <c r="B23" s="200"/>
      <c r="C23" s="193">
        <v>7</v>
      </c>
      <c r="D23" s="203"/>
      <c r="E23" s="201">
        <v>766.5</v>
      </c>
      <c r="F23" s="201">
        <v>945</v>
      </c>
      <c r="G23" s="201">
        <v>860.98132121736637</v>
      </c>
      <c r="H23" s="201">
        <v>31890.3</v>
      </c>
      <c r="I23" s="201">
        <v>511.35</v>
      </c>
      <c r="J23" s="201">
        <v>714</v>
      </c>
      <c r="K23" s="201">
        <v>628.74117329830085</v>
      </c>
      <c r="L23" s="201">
        <v>69961.899999999994</v>
      </c>
      <c r="M23" s="201">
        <v>792.75</v>
      </c>
      <c r="N23" s="201">
        <v>1008</v>
      </c>
      <c r="O23" s="201">
        <v>916.98940218901078</v>
      </c>
      <c r="P23" s="201">
        <v>89091.1</v>
      </c>
      <c r="Q23" s="201">
        <v>787.5</v>
      </c>
      <c r="R23" s="201">
        <v>955.5</v>
      </c>
      <c r="S23" s="201">
        <v>882.8195378502021</v>
      </c>
      <c r="T23" s="203">
        <v>46744.800000000003</v>
      </c>
    </row>
    <row r="24" spans="1:20" ht="13.5" customHeight="1" x14ac:dyDescent="0.15">
      <c r="A24" s="181"/>
      <c r="B24" s="194"/>
      <c r="C24" s="198">
        <v>8</v>
      </c>
      <c r="D24" s="206"/>
      <c r="E24" s="207">
        <v>787.5</v>
      </c>
      <c r="F24" s="195">
        <v>924</v>
      </c>
      <c r="G24" s="206">
        <v>831.52447749952944</v>
      </c>
      <c r="H24" s="207">
        <v>35481.1</v>
      </c>
      <c r="I24" s="207">
        <v>525</v>
      </c>
      <c r="J24" s="207">
        <v>714</v>
      </c>
      <c r="K24" s="207">
        <v>625.29185895702642</v>
      </c>
      <c r="L24" s="207">
        <v>50791.4</v>
      </c>
      <c r="M24" s="207">
        <v>787.5</v>
      </c>
      <c r="N24" s="207">
        <v>997.5</v>
      </c>
      <c r="O24" s="207">
        <v>896.44042187714729</v>
      </c>
      <c r="P24" s="207">
        <v>126738.6</v>
      </c>
      <c r="Q24" s="207">
        <v>735</v>
      </c>
      <c r="R24" s="207">
        <v>960.75</v>
      </c>
      <c r="S24" s="207">
        <v>860.99823282473938</v>
      </c>
      <c r="T24" s="206">
        <v>129716.2</v>
      </c>
    </row>
    <row r="25" spans="1:20" ht="13.5" customHeight="1" x14ac:dyDescent="0.15">
      <c r="B25" s="200"/>
      <c r="C25" s="196" t="s">
        <v>104</v>
      </c>
      <c r="D25" s="208"/>
      <c r="E25" s="658" t="s">
        <v>247</v>
      </c>
      <c r="F25" s="659"/>
      <c r="G25" s="659"/>
      <c r="H25" s="319"/>
      <c r="I25" s="658" t="s">
        <v>248</v>
      </c>
      <c r="J25" s="659"/>
      <c r="K25" s="659"/>
      <c r="L25" s="660"/>
      <c r="M25" s="200"/>
      <c r="N25" s="181"/>
      <c r="O25" s="181"/>
      <c r="P25" s="181"/>
      <c r="Q25" s="181"/>
      <c r="R25" s="181"/>
      <c r="S25" s="181"/>
      <c r="T25" s="181"/>
    </row>
    <row r="26" spans="1:20" x14ac:dyDescent="0.15">
      <c r="B26" s="316" t="s">
        <v>110</v>
      </c>
      <c r="C26" s="317"/>
      <c r="D26" s="318"/>
      <c r="E26" s="185" t="s">
        <v>255</v>
      </c>
      <c r="F26" s="278" t="s">
        <v>256</v>
      </c>
      <c r="G26" s="187" t="s">
        <v>193</v>
      </c>
      <c r="H26" s="278" t="s">
        <v>194</v>
      </c>
      <c r="I26" s="185" t="s">
        <v>255</v>
      </c>
      <c r="J26" s="278" t="s">
        <v>256</v>
      </c>
      <c r="K26" s="187" t="s">
        <v>193</v>
      </c>
      <c r="L26" s="278" t="s">
        <v>114</v>
      </c>
      <c r="M26" s="200"/>
      <c r="N26" s="181"/>
      <c r="O26" s="181"/>
      <c r="P26" s="181"/>
      <c r="Q26" s="181"/>
      <c r="R26" s="181"/>
      <c r="S26" s="181"/>
      <c r="T26" s="181"/>
    </row>
    <row r="27" spans="1:20" x14ac:dyDescent="0.15">
      <c r="B27" s="219" t="s">
        <v>70</v>
      </c>
      <c r="C27" s="181">
        <v>19</v>
      </c>
      <c r="D27" s="220" t="s">
        <v>71</v>
      </c>
      <c r="E27" s="200">
        <v>452</v>
      </c>
      <c r="F27" s="201">
        <v>630</v>
      </c>
      <c r="G27" s="181">
        <v>526</v>
      </c>
      <c r="H27" s="201">
        <v>1168021</v>
      </c>
      <c r="I27" s="200">
        <v>697</v>
      </c>
      <c r="J27" s="201">
        <v>998</v>
      </c>
      <c r="K27" s="181">
        <v>866</v>
      </c>
      <c r="L27" s="201">
        <v>141516</v>
      </c>
      <c r="M27" s="200"/>
      <c r="N27" s="181"/>
      <c r="O27" s="181"/>
      <c r="P27" s="181"/>
      <c r="Q27" s="181"/>
      <c r="R27" s="181"/>
      <c r="S27" s="181"/>
      <c r="T27" s="181"/>
    </row>
    <row r="28" spans="1:20" x14ac:dyDescent="0.15">
      <c r="B28" s="200"/>
      <c r="C28" s="181">
        <v>20</v>
      </c>
      <c r="D28" s="181"/>
      <c r="E28" s="200">
        <v>462</v>
      </c>
      <c r="F28" s="201">
        <v>630</v>
      </c>
      <c r="G28" s="181">
        <v>565</v>
      </c>
      <c r="H28" s="201">
        <v>1142912</v>
      </c>
      <c r="I28" s="200">
        <v>630</v>
      </c>
      <c r="J28" s="201">
        <v>992</v>
      </c>
      <c r="K28" s="181">
        <v>841</v>
      </c>
      <c r="L28" s="201">
        <v>194188</v>
      </c>
      <c r="M28" s="200"/>
      <c r="N28" s="181"/>
      <c r="O28" s="181"/>
      <c r="P28" s="181"/>
      <c r="Q28" s="181"/>
      <c r="R28" s="181"/>
      <c r="S28" s="181"/>
      <c r="T28" s="181"/>
    </row>
    <row r="29" spans="1:20" x14ac:dyDescent="0.15">
      <c r="B29" s="200"/>
      <c r="C29" s="181">
        <v>21</v>
      </c>
      <c r="D29" s="181"/>
      <c r="E29" s="200">
        <v>368</v>
      </c>
      <c r="F29" s="201">
        <v>607</v>
      </c>
      <c r="G29" s="181">
        <v>487</v>
      </c>
      <c r="H29" s="201">
        <v>1438524</v>
      </c>
      <c r="I29" s="200">
        <v>683</v>
      </c>
      <c r="J29" s="201">
        <v>1112</v>
      </c>
      <c r="K29" s="181">
        <v>823</v>
      </c>
      <c r="L29" s="201">
        <v>161344</v>
      </c>
      <c r="M29" s="200"/>
      <c r="N29" s="181"/>
      <c r="O29" s="181"/>
      <c r="P29" s="181"/>
      <c r="Q29" s="181"/>
      <c r="R29" s="181"/>
      <c r="S29" s="181"/>
      <c r="T29" s="181"/>
    </row>
    <row r="30" spans="1:20" x14ac:dyDescent="0.15">
      <c r="B30" s="194"/>
      <c r="C30" s="195">
        <v>22</v>
      </c>
      <c r="D30" s="206"/>
      <c r="E30" s="207">
        <v>420</v>
      </c>
      <c r="F30" s="207">
        <v>713</v>
      </c>
      <c r="G30" s="207">
        <v>548</v>
      </c>
      <c r="H30" s="207">
        <v>1394607</v>
      </c>
      <c r="I30" s="207">
        <v>756</v>
      </c>
      <c r="J30" s="207">
        <v>1113</v>
      </c>
      <c r="K30" s="207">
        <v>892</v>
      </c>
      <c r="L30" s="206">
        <v>153086</v>
      </c>
      <c r="M30" s="181"/>
      <c r="N30" s="181"/>
      <c r="O30" s="181"/>
      <c r="P30" s="181"/>
      <c r="Q30" s="181"/>
      <c r="R30" s="181"/>
      <c r="S30" s="181"/>
      <c r="T30" s="181"/>
    </row>
    <row r="31" spans="1:20" x14ac:dyDescent="0.15">
      <c r="B31" s="200" t="s">
        <v>116</v>
      </c>
      <c r="C31" s="193">
        <v>8</v>
      </c>
      <c r="D31" s="203" t="s">
        <v>158</v>
      </c>
      <c r="E31" s="200">
        <v>504</v>
      </c>
      <c r="F31" s="201">
        <v>602</v>
      </c>
      <c r="G31" s="181">
        <v>574</v>
      </c>
      <c r="H31" s="201">
        <v>145925</v>
      </c>
      <c r="I31" s="202">
        <v>819</v>
      </c>
      <c r="J31" s="204">
        <v>880</v>
      </c>
      <c r="K31" s="205">
        <v>840</v>
      </c>
      <c r="L31" s="201">
        <v>16500</v>
      </c>
      <c r="M31" s="200"/>
      <c r="N31" s="181"/>
      <c r="O31" s="181"/>
      <c r="P31" s="181"/>
      <c r="Q31" s="181"/>
      <c r="R31" s="181"/>
      <c r="S31" s="181"/>
      <c r="T31" s="181"/>
    </row>
    <row r="32" spans="1:20" ht="12.75" customHeight="1" x14ac:dyDescent="0.15">
      <c r="B32" s="200"/>
      <c r="C32" s="193">
        <v>9</v>
      </c>
      <c r="D32" s="203"/>
      <c r="E32" s="200">
        <v>473</v>
      </c>
      <c r="F32" s="201">
        <v>630</v>
      </c>
      <c r="G32" s="181">
        <v>568</v>
      </c>
      <c r="H32" s="201">
        <v>89732</v>
      </c>
      <c r="I32" s="202">
        <v>924</v>
      </c>
      <c r="J32" s="204">
        <v>924</v>
      </c>
      <c r="K32" s="205">
        <v>924</v>
      </c>
      <c r="L32" s="201">
        <v>18355</v>
      </c>
      <c r="M32" s="181"/>
      <c r="N32" s="181"/>
      <c r="O32" s="181"/>
      <c r="P32" s="181"/>
      <c r="Q32" s="181"/>
      <c r="R32" s="181"/>
      <c r="S32" s="181"/>
      <c r="T32" s="181"/>
    </row>
    <row r="33" spans="2:20" ht="12.75" customHeight="1" x14ac:dyDescent="0.15">
      <c r="B33" s="200"/>
      <c r="C33" s="193">
        <v>10</v>
      </c>
      <c r="D33" s="203"/>
      <c r="E33" s="201">
        <v>462</v>
      </c>
      <c r="F33" s="201">
        <v>546</v>
      </c>
      <c r="G33" s="201">
        <v>490.4951171875</v>
      </c>
      <c r="H33" s="201">
        <v>81331.3</v>
      </c>
      <c r="I33" s="204">
        <v>892.5</v>
      </c>
      <c r="J33" s="204">
        <v>1111.95</v>
      </c>
      <c r="K33" s="204">
        <v>911.04560475875735</v>
      </c>
      <c r="L33" s="201">
        <v>16959</v>
      </c>
      <c r="M33" s="181"/>
      <c r="N33" s="181"/>
      <c r="O33" s="181"/>
      <c r="P33" s="181"/>
      <c r="Q33" s="181"/>
      <c r="R33" s="181"/>
      <c r="S33" s="181"/>
      <c r="T33" s="181"/>
    </row>
    <row r="34" spans="2:20" ht="12.75" customHeight="1" x14ac:dyDescent="0.15">
      <c r="B34" s="200"/>
      <c r="C34" s="193">
        <v>11</v>
      </c>
      <c r="D34" s="203"/>
      <c r="E34" s="201">
        <v>441</v>
      </c>
      <c r="F34" s="201">
        <v>546</v>
      </c>
      <c r="G34" s="201">
        <v>477.92830688175701</v>
      </c>
      <c r="H34" s="201">
        <v>96056.2</v>
      </c>
      <c r="I34" s="204">
        <v>844.2</v>
      </c>
      <c r="J34" s="204">
        <v>924</v>
      </c>
      <c r="K34" s="204">
        <v>885.8452599899681</v>
      </c>
      <c r="L34" s="203">
        <v>14965.1</v>
      </c>
      <c r="M34" s="181"/>
      <c r="N34" s="181"/>
      <c r="O34" s="181"/>
      <c r="P34" s="181"/>
      <c r="Q34" s="181"/>
      <c r="R34" s="181"/>
      <c r="S34" s="181"/>
      <c r="T34" s="181"/>
    </row>
    <row r="35" spans="2:20" ht="12.75" customHeight="1" x14ac:dyDescent="0.15">
      <c r="B35" s="200"/>
      <c r="C35" s="193">
        <v>12</v>
      </c>
      <c r="D35" s="203"/>
      <c r="E35" s="203">
        <v>451.5</v>
      </c>
      <c r="F35" s="201">
        <v>556.5</v>
      </c>
      <c r="G35" s="201">
        <v>488.70025925887359</v>
      </c>
      <c r="H35" s="201">
        <v>67799.899999999994</v>
      </c>
      <c r="I35" s="204">
        <v>844.2</v>
      </c>
      <c r="J35" s="204">
        <v>1113</v>
      </c>
      <c r="K35" s="204">
        <v>938.10953458790061</v>
      </c>
      <c r="L35" s="201">
        <v>8939.1</v>
      </c>
      <c r="M35" s="181"/>
      <c r="N35" s="181"/>
      <c r="O35" s="181"/>
      <c r="P35" s="181"/>
      <c r="Q35" s="181"/>
      <c r="R35" s="181"/>
      <c r="S35" s="181"/>
      <c r="T35" s="181"/>
    </row>
    <row r="36" spans="2:20" ht="12.75" customHeight="1" x14ac:dyDescent="0.15">
      <c r="B36" s="200" t="s">
        <v>118</v>
      </c>
      <c r="C36" s="193">
        <v>1</v>
      </c>
      <c r="D36" s="203" t="s">
        <v>258</v>
      </c>
      <c r="E36" s="201">
        <v>451.5</v>
      </c>
      <c r="F36" s="201">
        <v>546</v>
      </c>
      <c r="G36" s="203">
        <v>481.35290643265881</v>
      </c>
      <c r="H36" s="201">
        <v>57335.6</v>
      </c>
      <c r="I36" s="204">
        <v>840</v>
      </c>
      <c r="J36" s="204">
        <v>976.5</v>
      </c>
      <c r="K36" s="204">
        <v>892.72130769230773</v>
      </c>
      <c r="L36" s="201">
        <v>13697.5</v>
      </c>
      <c r="M36" s="181"/>
      <c r="N36" s="181"/>
      <c r="O36" s="181"/>
      <c r="P36" s="181"/>
      <c r="Q36" s="181"/>
      <c r="R36" s="181"/>
      <c r="S36" s="181"/>
      <c r="T36" s="181"/>
    </row>
    <row r="37" spans="2:20" ht="12.75" customHeight="1" x14ac:dyDescent="0.15">
      <c r="B37" s="200"/>
      <c r="C37" s="193">
        <v>2</v>
      </c>
      <c r="D37" s="203"/>
      <c r="E37" s="203">
        <v>451.5</v>
      </c>
      <c r="F37" s="201">
        <v>630</v>
      </c>
      <c r="G37" s="201">
        <v>545.55121244055431</v>
      </c>
      <c r="H37" s="201">
        <v>88493.3</v>
      </c>
      <c r="I37" s="204">
        <v>844.2</v>
      </c>
      <c r="J37" s="204">
        <v>1111.95</v>
      </c>
      <c r="K37" s="204">
        <v>919.51671697237043</v>
      </c>
      <c r="L37" s="201">
        <v>15131.9</v>
      </c>
      <c r="M37" s="181"/>
      <c r="N37" s="181"/>
      <c r="O37" s="181"/>
      <c r="P37" s="181"/>
      <c r="Q37" s="181"/>
      <c r="R37" s="181"/>
      <c r="S37" s="181"/>
      <c r="T37" s="181"/>
    </row>
    <row r="38" spans="2:20" ht="12.75" customHeight="1" x14ac:dyDescent="0.15">
      <c r="B38" s="200"/>
      <c r="C38" s="193">
        <v>3</v>
      </c>
      <c r="D38" s="203"/>
      <c r="E38" s="201">
        <v>479.85</v>
      </c>
      <c r="F38" s="201">
        <v>630</v>
      </c>
      <c r="G38" s="201">
        <v>582.61320157967612</v>
      </c>
      <c r="H38" s="201">
        <v>108601.3</v>
      </c>
      <c r="I38" s="204">
        <v>861</v>
      </c>
      <c r="J38" s="204">
        <v>1113</v>
      </c>
      <c r="K38" s="204">
        <v>957.23696126918855</v>
      </c>
      <c r="L38" s="201">
        <v>9881.7000000000007</v>
      </c>
      <c r="M38" s="181"/>
      <c r="N38" s="181"/>
      <c r="O38" s="181"/>
      <c r="P38" s="181"/>
      <c r="Q38" s="181"/>
      <c r="R38" s="181"/>
      <c r="S38" s="181"/>
      <c r="T38" s="181"/>
    </row>
    <row r="39" spans="2:20" ht="12.75" customHeight="1" x14ac:dyDescent="0.15">
      <c r="B39" s="200"/>
      <c r="C39" s="193">
        <v>4</v>
      </c>
      <c r="D39" s="203"/>
      <c r="E39" s="201">
        <v>486.15000000000003</v>
      </c>
      <c r="F39" s="201">
        <v>630</v>
      </c>
      <c r="G39" s="201">
        <v>585.07602025103438</v>
      </c>
      <c r="H39" s="201">
        <v>87590.6</v>
      </c>
      <c r="I39" s="204">
        <v>844.2</v>
      </c>
      <c r="J39" s="204">
        <v>1113</v>
      </c>
      <c r="K39" s="204">
        <v>939.17865710702768</v>
      </c>
      <c r="L39" s="201">
        <v>11629.5</v>
      </c>
      <c r="M39" s="181"/>
      <c r="N39" s="181"/>
      <c r="O39" s="181"/>
      <c r="P39" s="181"/>
      <c r="Q39" s="181"/>
      <c r="R39" s="181"/>
      <c r="S39" s="181"/>
      <c r="T39" s="181"/>
    </row>
    <row r="40" spans="2:20" ht="12.75" customHeight="1" x14ac:dyDescent="0.15">
      <c r="B40" s="200"/>
      <c r="C40" s="193">
        <v>5</v>
      </c>
      <c r="D40" s="203"/>
      <c r="E40" s="201">
        <v>504</v>
      </c>
      <c r="F40" s="201">
        <v>656.25</v>
      </c>
      <c r="G40" s="201">
        <v>602.54669246536128</v>
      </c>
      <c r="H40" s="201">
        <v>137128.6</v>
      </c>
      <c r="I40" s="204">
        <v>771.75</v>
      </c>
      <c r="J40" s="204">
        <v>1111.95</v>
      </c>
      <c r="K40" s="204">
        <v>924.84955752212409</v>
      </c>
      <c r="L40" s="201">
        <v>8155.4</v>
      </c>
      <c r="M40" s="181"/>
      <c r="N40" s="181"/>
      <c r="O40" s="181"/>
      <c r="P40" s="181"/>
      <c r="Q40" s="181"/>
      <c r="R40" s="181"/>
      <c r="S40" s="181"/>
      <c r="T40" s="181"/>
    </row>
    <row r="41" spans="2:20" ht="12.75" customHeight="1" x14ac:dyDescent="0.15">
      <c r="B41" s="200"/>
      <c r="C41" s="193">
        <v>6</v>
      </c>
      <c r="D41" s="203"/>
      <c r="E41" s="201">
        <v>504</v>
      </c>
      <c r="F41" s="201">
        <v>658.35</v>
      </c>
      <c r="G41" s="201">
        <v>606.6585886630229</v>
      </c>
      <c r="H41" s="201">
        <v>117032</v>
      </c>
      <c r="I41" s="204">
        <v>766.5</v>
      </c>
      <c r="J41" s="204">
        <v>1113</v>
      </c>
      <c r="K41" s="204">
        <v>920.02052505966594</v>
      </c>
      <c r="L41" s="203">
        <v>8288.2000000000007</v>
      </c>
      <c r="M41" s="181"/>
      <c r="N41" s="181"/>
      <c r="O41" s="181"/>
      <c r="P41" s="181"/>
      <c r="Q41" s="181"/>
      <c r="R41" s="181"/>
      <c r="S41" s="181"/>
      <c r="T41" s="181"/>
    </row>
    <row r="42" spans="2:20" ht="12.75" customHeight="1" x14ac:dyDescent="0.15">
      <c r="B42" s="200"/>
      <c r="C42" s="193">
        <v>7</v>
      </c>
      <c r="D42" s="203"/>
      <c r="E42" s="201">
        <v>504</v>
      </c>
      <c r="F42" s="201">
        <v>658.35</v>
      </c>
      <c r="G42" s="201">
        <v>603.3380573798828</v>
      </c>
      <c r="H42" s="201">
        <v>168142.3</v>
      </c>
      <c r="I42" s="204">
        <v>787.5</v>
      </c>
      <c r="J42" s="204">
        <v>1113</v>
      </c>
      <c r="K42" s="204">
        <v>946.58143241358709</v>
      </c>
      <c r="L42" s="201">
        <v>3725.2</v>
      </c>
      <c r="M42" s="181"/>
      <c r="N42" s="181"/>
      <c r="O42" s="181"/>
      <c r="P42" s="181"/>
      <c r="Q42" s="181"/>
      <c r="R42" s="181"/>
      <c r="S42" s="181"/>
      <c r="T42" s="181"/>
    </row>
    <row r="43" spans="2:20" ht="12.75" customHeight="1" x14ac:dyDescent="0.15">
      <c r="B43" s="194"/>
      <c r="C43" s="198">
        <v>8</v>
      </c>
      <c r="D43" s="206"/>
      <c r="E43" s="207">
        <v>514.5</v>
      </c>
      <c r="F43" s="207">
        <v>682.5</v>
      </c>
      <c r="G43" s="207">
        <v>609.03020756812168</v>
      </c>
      <c r="H43" s="207">
        <v>317581.5</v>
      </c>
      <c r="I43" s="210">
        <v>786.45</v>
      </c>
      <c r="J43" s="210">
        <v>1113</v>
      </c>
      <c r="K43" s="210">
        <v>944.90959876441786</v>
      </c>
      <c r="L43" s="206">
        <v>11024.2</v>
      </c>
      <c r="M43" s="181"/>
      <c r="N43" s="181"/>
      <c r="O43" s="181"/>
      <c r="P43" s="181"/>
      <c r="Q43" s="181"/>
      <c r="R43" s="181"/>
      <c r="S43" s="181"/>
      <c r="T43" s="181"/>
    </row>
    <row r="44" spans="2:20" ht="12.75" customHeight="1" x14ac:dyDescent="0.15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</row>
    <row r="45" spans="2:20" x14ac:dyDescent="0.15">
      <c r="B45" s="214" t="s">
        <v>212</v>
      </c>
      <c r="C45" s="182" t="s">
        <v>259</v>
      </c>
    </row>
    <row r="46" spans="2:20" x14ac:dyDescent="0.15">
      <c r="B46" s="253" t="s">
        <v>216</v>
      </c>
      <c r="C46" s="182" t="s">
        <v>220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25" style="182" customWidth="1"/>
    <col min="3" max="3" width="2.5" style="182" customWidth="1"/>
    <col min="4" max="4" width="5.875" style="182" customWidth="1"/>
    <col min="5" max="5" width="5.375" style="182" customWidth="1"/>
    <col min="6" max="7" width="5.875" style="182" customWidth="1"/>
    <col min="8" max="8" width="8.125" style="182" customWidth="1"/>
    <col min="9" max="9" width="5.375" style="182" customWidth="1"/>
    <col min="10" max="11" width="5.875" style="182" customWidth="1"/>
    <col min="12" max="12" width="8.125" style="182" customWidth="1"/>
    <col min="13" max="13" width="5.5" style="182" customWidth="1"/>
    <col min="14" max="15" width="5.875" style="182" customWidth="1"/>
    <col min="16" max="16" width="8.125" style="182" customWidth="1"/>
    <col min="17" max="17" width="5.5" style="182" customWidth="1"/>
    <col min="18" max="19" width="5.875" style="182" customWidth="1"/>
    <col min="20" max="20" width="8.125" style="182" customWidth="1"/>
    <col min="21" max="21" width="5.75" style="182" customWidth="1"/>
    <col min="22" max="23" width="5.875" style="182" customWidth="1"/>
    <col min="24" max="24" width="8.125" style="182" customWidth="1"/>
    <col min="25" max="16384" width="7.5" style="182"/>
  </cols>
  <sheetData>
    <row r="3" spans="2:26" x14ac:dyDescent="0.15">
      <c r="B3" s="182" t="s">
        <v>260</v>
      </c>
    </row>
    <row r="4" spans="2:26" x14ac:dyDescent="0.15">
      <c r="X4" s="183" t="s">
        <v>103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2:26" x14ac:dyDescent="0.15">
      <c r="B6" s="309"/>
      <c r="C6" s="209" t="s">
        <v>104</v>
      </c>
      <c r="D6" s="264"/>
      <c r="E6" s="200" t="s">
        <v>261</v>
      </c>
      <c r="I6" s="200" t="s">
        <v>262</v>
      </c>
      <c r="M6" s="200" t="s">
        <v>263</v>
      </c>
      <c r="N6" s="285"/>
      <c r="O6" s="285"/>
      <c r="P6" s="285"/>
      <c r="Q6" s="184" t="s">
        <v>264</v>
      </c>
      <c r="R6" s="285"/>
      <c r="S6" s="285"/>
      <c r="T6" s="285"/>
      <c r="U6" s="184" t="s">
        <v>265</v>
      </c>
      <c r="V6" s="285"/>
      <c r="W6" s="285"/>
      <c r="X6" s="199"/>
      <c r="Y6" s="181"/>
      <c r="Z6" s="181"/>
    </row>
    <row r="7" spans="2:26" x14ac:dyDescent="0.15">
      <c r="B7" s="200"/>
      <c r="C7" s="194"/>
      <c r="D7" s="206"/>
      <c r="E7" s="200"/>
      <c r="F7" s="181"/>
      <c r="G7" s="181"/>
      <c r="H7" s="181"/>
      <c r="I7" s="320"/>
      <c r="J7" s="321"/>
      <c r="K7" s="321"/>
      <c r="L7" s="321"/>
      <c r="M7" s="320"/>
      <c r="N7" s="321"/>
      <c r="O7" s="321"/>
      <c r="P7" s="321"/>
      <c r="Q7" s="320"/>
      <c r="R7" s="321"/>
      <c r="S7" s="321"/>
      <c r="T7" s="321"/>
      <c r="U7" s="320"/>
      <c r="V7" s="321"/>
      <c r="W7" s="321"/>
      <c r="X7" s="206"/>
      <c r="Y7" s="181"/>
      <c r="Z7" s="181"/>
    </row>
    <row r="8" spans="2:26" x14ac:dyDescent="0.15">
      <c r="B8" s="200" t="s">
        <v>110</v>
      </c>
      <c r="C8" s="181"/>
      <c r="E8" s="209" t="s">
        <v>111</v>
      </c>
      <c r="F8" s="192" t="s">
        <v>112</v>
      </c>
      <c r="G8" s="260" t="s">
        <v>113</v>
      </c>
      <c r="H8" s="192" t="s">
        <v>114</v>
      </c>
      <c r="I8" s="209" t="s">
        <v>111</v>
      </c>
      <c r="J8" s="192" t="s">
        <v>112</v>
      </c>
      <c r="K8" s="260" t="s">
        <v>113</v>
      </c>
      <c r="L8" s="192" t="s">
        <v>114</v>
      </c>
      <c r="M8" s="209" t="s">
        <v>111</v>
      </c>
      <c r="N8" s="192" t="s">
        <v>112</v>
      </c>
      <c r="O8" s="260" t="s">
        <v>113</v>
      </c>
      <c r="P8" s="192" t="s">
        <v>114</v>
      </c>
      <c r="Q8" s="209" t="s">
        <v>111</v>
      </c>
      <c r="R8" s="192" t="s">
        <v>112</v>
      </c>
      <c r="S8" s="260" t="s">
        <v>113</v>
      </c>
      <c r="T8" s="192" t="s">
        <v>114</v>
      </c>
      <c r="U8" s="209" t="s">
        <v>111</v>
      </c>
      <c r="V8" s="192" t="s">
        <v>112</v>
      </c>
      <c r="W8" s="260" t="s">
        <v>113</v>
      </c>
      <c r="X8" s="192" t="s">
        <v>114</v>
      </c>
      <c r="Y8" s="181"/>
      <c r="Z8" s="181"/>
    </row>
    <row r="9" spans="2:26" x14ac:dyDescent="0.15">
      <c r="B9" s="194"/>
      <c r="C9" s="195"/>
      <c r="D9" s="195"/>
      <c r="E9" s="196"/>
      <c r="F9" s="197"/>
      <c r="G9" s="198" t="s">
        <v>115</v>
      </c>
      <c r="H9" s="197"/>
      <c r="I9" s="196"/>
      <c r="J9" s="197"/>
      <c r="K9" s="198" t="s">
        <v>115</v>
      </c>
      <c r="L9" s="197"/>
      <c r="M9" s="196"/>
      <c r="N9" s="197"/>
      <c r="O9" s="198" t="s">
        <v>115</v>
      </c>
      <c r="P9" s="197"/>
      <c r="Q9" s="196"/>
      <c r="R9" s="197"/>
      <c r="S9" s="198" t="s">
        <v>115</v>
      </c>
      <c r="T9" s="197"/>
      <c r="U9" s="196"/>
      <c r="V9" s="197"/>
      <c r="W9" s="198" t="s">
        <v>115</v>
      </c>
      <c r="X9" s="197"/>
      <c r="Y9" s="181"/>
      <c r="Z9" s="181"/>
    </row>
    <row r="10" spans="2:26" x14ac:dyDescent="0.15">
      <c r="B10" s="200" t="s">
        <v>70</v>
      </c>
      <c r="C10" s="181">
        <v>20</v>
      </c>
      <c r="D10" s="182" t="s">
        <v>71</v>
      </c>
      <c r="E10" s="200">
        <v>615</v>
      </c>
      <c r="F10" s="201">
        <v>737</v>
      </c>
      <c r="G10" s="181">
        <v>690</v>
      </c>
      <c r="H10" s="201">
        <v>1696579</v>
      </c>
      <c r="I10" s="200">
        <v>620</v>
      </c>
      <c r="J10" s="201">
        <v>714</v>
      </c>
      <c r="K10" s="181">
        <v>668</v>
      </c>
      <c r="L10" s="201">
        <v>4818779</v>
      </c>
      <c r="M10" s="200">
        <v>683</v>
      </c>
      <c r="N10" s="201">
        <v>935</v>
      </c>
      <c r="O10" s="181">
        <v>828</v>
      </c>
      <c r="P10" s="201">
        <v>541070</v>
      </c>
      <c r="Q10" s="200">
        <v>559</v>
      </c>
      <c r="R10" s="201">
        <v>656</v>
      </c>
      <c r="S10" s="181">
        <v>630</v>
      </c>
      <c r="T10" s="201">
        <v>3146275</v>
      </c>
      <c r="U10" s="200">
        <v>620</v>
      </c>
      <c r="V10" s="201">
        <v>819</v>
      </c>
      <c r="W10" s="181">
        <v>702</v>
      </c>
      <c r="X10" s="201">
        <v>278911</v>
      </c>
      <c r="Y10" s="181"/>
      <c r="Z10" s="181"/>
    </row>
    <row r="11" spans="2:26" x14ac:dyDescent="0.15">
      <c r="B11" s="200"/>
      <c r="C11" s="181">
        <v>21</v>
      </c>
      <c r="D11" s="181"/>
      <c r="E11" s="200">
        <v>584</v>
      </c>
      <c r="F11" s="201">
        <v>720</v>
      </c>
      <c r="G11" s="181">
        <v>660</v>
      </c>
      <c r="H11" s="201">
        <v>1367277</v>
      </c>
      <c r="I11" s="200">
        <v>578</v>
      </c>
      <c r="J11" s="201">
        <v>704</v>
      </c>
      <c r="K11" s="181">
        <v>658</v>
      </c>
      <c r="L11" s="201">
        <v>5148555</v>
      </c>
      <c r="M11" s="200">
        <v>662</v>
      </c>
      <c r="N11" s="201">
        <v>819</v>
      </c>
      <c r="O11" s="181">
        <v>749</v>
      </c>
      <c r="P11" s="201">
        <v>395911</v>
      </c>
      <c r="Q11" s="200">
        <v>483</v>
      </c>
      <c r="R11" s="201">
        <v>672</v>
      </c>
      <c r="S11" s="181">
        <v>632</v>
      </c>
      <c r="T11" s="201">
        <v>3614922</v>
      </c>
      <c r="U11" s="200">
        <v>609</v>
      </c>
      <c r="V11" s="201">
        <v>735</v>
      </c>
      <c r="W11" s="181">
        <v>673</v>
      </c>
      <c r="X11" s="201">
        <v>200473</v>
      </c>
      <c r="Y11" s="181"/>
      <c r="Z11" s="181"/>
    </row>
    <row r="12" spans="2:26" x14ac:dyDescent="0.15">
      <c r="B12" s="194"/>
      <c r="C12" s="195">
        <v>22</v>
      </c>
      <c r="D12" s="206"/>
      <c r="E12" s="207">
        <v>548.1</v>
      </c>
      <c r="F12" s="207">
        <v>695.3</v>
      </c>
      <c r="G12" s="207">
        <v>653</v>
      </c>
      <c r="H12" s="207">
        <v>989343.5</v>
      </c>
      <c r="I12" s="207">
        <v>545</v>
      </c>
      <c r="J12" s="207">
        <v>707.6</v>
      </c>
      <c r="K12" s="207">
        <v>656</v>
      </c>
      <c r="L12" s="207">
        <v>4453019.5999999996</v>
      </c>
      <c r="M12" s="207">
        <v>645</v>
      </c>
      <c r="N12" s="207">
        <v>900</v>
      </c>
      <c r="O12" s="207">
        <v>763</v>
      </c>
      <c r="P12" s="207">
        <v>379020.4</v>
      </c>
      <c r="Q12" s="207">
        <v>460</v>
      </c>
      <c r="R12" s="207">
        <v>587</v>
      </c>
      <c r="S12" s="207">
        <v>548</v>
      </c>
      <c r="T12" s="207">
        <v>3384833.6</v>
      </c>
      <c r="U12" s="207">
        <v>590</v>
      </c>
      <c r="V12" s="207">
        <v>800</v>
      </c>
      <c r="W12" s="207">
        <v>680</v>
      </c>
      <c r="X12" s="206">
        <v>153041.1</v>
      </c>
      <c r="Y12" s="181"/>
      <c r="Z12" s="181"/>
    </row>
    <row r="13" spans="2:26" x14ac:dyDescent="0.15">
      <c r="B13" s="200" t="s">
        <v>116</v>
      </c>
      <c r="C13" s="181">
        <v>12</v>
      </c>
      <c r="D13" s="203" t="s">
        <v>158</v>
      </c>
      <c r="E13" s="201">
        <v>575.505</v>
      </c>
      <c r="F13" s="201">
        <v>709.69500000000005</v>
      </c>
      <c r="G13" s="201">
        <v>653.17125167221218</v>
      </c>
      <c r="H13" s="201">
        <v>87044</v>
      </c>
      <c r="I13" s="201">
        <v>581.70000000000005</v>
      </c>
      <c r="J13" s="201">
        <v>722.71500000000003</v>
      </c>
      <c r="K13" s="201">
        <v>650.08665740433446</v>
      </c>
      <c r="L13" s="201">
        <v>281549</v>
      </c>
      <c r="M13" s="201">
        <v>677.25</v>
      </c>
      <c r="N13" s="201">
        <v>945</v>
      </c>
      <c r="O13" s="201">
        <v>761.25348562426132</v>
      </c>
      <c r="P13" s="201">
        <v>54118</v>
      </c>
      <c r="Q13" s="201">
        <v>493.5</v>
      </c>
      <c r="R13" s="201">
        <v>616.35</v>
      </c>
      <c r="S13" s="201">
        <v>558.51488819372059</v>
      </c>
      <c r="T13" s="201">
        <v>312792</v>
      </c>
      <c r="U13" s="201">
        <v>630</v>
      </c>
      <c r="V13" s="201">
        <v>735</v>
      </c>
      <c r="W13" s="201">
        <v>676.53573408225873</v>
      </c>
      <c r="X13" s="203">
        <v>22066</v>
      </c>
      <c r="Y13" s="181"/>
      <c r="Z13" s="181"/>
    </row>
    <row r="14" spans="2:26" x14ac:dyDescent="0.15">
      <c r="B14" s="200" t="s">
        <v>118</v>
      </c>
      <c r="C14" s="181">
        <v>1</v>
      </c>
      <c r="D14" s="203" t="s">
        <v>158</v>
      </c>
      <c r="E14" s="201">
        <v>589.995</v>
      </c>
      <c r="F14" s="201">
        <v>735</v>
      </c>
      <c r="G14" s="201">
        <v>653.89759592517737</v>
      </c>
      <c r="H14" s="201">
        <v>89387.900000000009</v>
      </c>
      <c r="I14" s="201">
        <v>581.70000000000005</v>
      </c>
      <c r="J14" s="201">
        <v>714</v>
      </c>
      <c r="K14" s="201">
        <v>652.04346791039723</v>
      </c>
      <c r="L14" s="201">
        <v>347279.6</v>
      </c>
      <c r="M14" s="201">
        <v>677.25</v>
      </c>
      <c r="N14" s="201">
        <v>861</v>
      </c>
      <c r="O14" s="201">
        <v>739.97610240492975</v>
      </c>
      <c r="P14" s="201">
        <v>23631.9</v>
      </c>
      <c r="Q14" s="201">
        <v>504</v>
      </c>
      <c r="R14" s="201">
        <v>682.5</v>
      </c>
      <c r="S14" s="201">
        <v>643.50261253647898</v>
      </c>
      <c r="T14" s="201">
        <v>289557.10000000003</v>
      </c>
      <c r="U14" s="201">
        <v>630</v>
      </c>
      <c r="V14" s="201">
        <v>735</v>
      </c>
      <c r="W14" s="201">
        <v>693.83762400590308</v>
      </c>
      <c r="X14" s="203">
        <v>15987.7</v>
      </c>
      <c r="Y14" s="181"/>
      <c r="Z14" s="181"/>
    </row>
    <row r="15" spans="2:26" x14ac:dyDescent="0.15">
      <c r="B15" s="200"/>
      <c r="C15" s="181">
        <v>2</v>
      </c>
      <c r="D15" s="203"/>
      <c r="E15" s="201">
        <v>599.55000000000007</v>
      </c>
      <c r="F15" s="201">
        <v>759.99</v>
      </c>
      <c r="G15" s="201">
        <v>665.47606244767155</v>
      </c>
      <c r="H15" s="201">
        <v>78735.100000000006</v>
      </c>
      <c r="I15" s="201">
        <v>581.70000000000005</v>
      </c>
      <c r="J15" s="201">
        <v>735</v>
      </c>
      <c r="K15" s="201">
        <v>656.50832720894812</v>
      </c>
      <c r="L15" s="201">
        <v>345097.5</v>
      </c>
      <c r="M15" s="201">
        <v>677.25</v>
      </c>
      <c r="N15" s="201">
        <v>945</v>
      </c>
      <c r="O15" s="201">
        <v>768.60539845758376</v>
      </c>
      <c r="P15" s="201">
        <v>39395.9</v>
      </c>
      <c r="Q15" s="201">
        <v>577.5</v>
      </c>
      <c r="R15" s="201">
        <v>682.5</v>
      </c>
      <c r="S15" s="201">
        <v>644.87895225018462</v>
      </c>
      <c r="T15" s="201">
        <v>301062</v>
      </c>
      <c r="U15" s="201">
        <v>630</v>
      </c>
      <c r="V15" s="201">
        <v>735</v>
      </c>
      <c r="W15" s="201">
        <v>691.43641212801799</v>
      </c>
      <c r="X15" s="203">
        <v>12034.400000000001</v>
      </c>
      <c r="Y15" s="181"/>
      <c r="Z15" s="181"/>
    </row>
    <row r="16" spans="2:26" x14ac:dyDescent="0.15">
      <c r="B16" s="200"/>
      <c r="C16" s="181">
        <v>3</v>
      </c>
      <c r="D16" s="203"/>
      <c r="E16" s="201">
        <v>599.55000000000007</v>
      </c>
      <c r="F16" s="201">
        <v>722.92500000000007</v>
      </c>
      <c r="G16" s="201">
        <v>657.4209417481029</v>
      </c>
      <c r="H16" s="201">
        <v>93572</v>
      </c>
      <c r="I16" s="201">
        <v>598.5</v>
      </c>
      <c r="J16" s="201">
        <v>724.5</v>
      </c>
      <c r="K16" s="201">
        <v>653.96310924023805</v>
      </c>
      <c r="L16" s="201">
        <v>477322.5</v>
      </c>
      <c r="M16" s="201">
        <v>685.54499999999996</v>
      </c>
      <c r="N16" s="201">
        <v>924</v>
      </c>
      <c r="O16" s="201">
        <v>736.82117893114639</v>
      </c>
      <c r="P16" s="201">
        <v>30156.799999999999</v>
      </c>
      <c r="Q16" s="201">
        <v>535.5</v>
      </c>
      <c r="R16" s="201">
        <v>710.0100000000001</v>
      </c>
      <c r="S16" s="201">
        <v>642.54072613552091</v>
      </c>
      <c r="T16" s="201">
        <v>284563.59999999998</v>
      </c>
      <c r="U16" s="201">
        <v>661.5</v>
      </c>
      <c r="V16" s="201">
        <v>735</v>
      </c>
      <c r="W16" s="201">
        <v>687.01311144730209</v>
      </c>
      <c r="X16" s="203">
        <v>9136.7999999999993</v>
      </c>
      <c r="Y16" s="181"/>
      <c r="Z16" s="181"/>
    </row>
    <row r="17" spans="2:25" x14ac:dyDescent="0.15">
      <c r="B17" s="200"/>
      <c r="C17" s="181">
        <v>4</v>
      </c>
      <c r="D17" s="203"/>
      <c r="E17" s="201">
        <v>600.6</v>
      </c>
      <c r="F17" s="201">
        <v>700.03500000000008</v>
      </c>
      <c r="G17" s="201">
        <v>652.93532975465484</v>
      </c>
      <c r="H17" s="201">
        <v>98131.799999999988</v>
      </c>
      <c r="I17" s="201">
        <v>598.5</v>
      </c>
      <c r="J17" s="201">
        <v>693</v>
      </c>
      <c r="K17" s="201">
        <v>646.9881064748381</v>
      </c>
      <c r="L17" s="201">
        <v>513756.6</v>
      </c>
      <c r="M17" s="201">
        <v>714</v>
      </c>
      <c r="N17" s="201">
        <v>819</v>
      </c>
      <c r="O17" s="201">
        <v>742.2696641906972</v>
      </c>
      <c r="P17" s="201">
        <v>30708.5</v>
      </c>
      <c r="Q17" s="201">
        <v>535.5</v>
      </c>
      <c r="R17" s="201">
        <v>693</v>
      </c>
      <c r="S17" s="201">
        <v>635.57833764718418</v>
      </c>
      <c r="T17" s="201">
        <v>290956.69999999995</v>
      </c>
      <c r="U17" s="201">
        <v>630</v>
      </c>
      <c r="V17" s="201">
        <v>735</v>
      </c>
      <c r="W17" s="201">
        <v>681.53436314548378</v>
      </c>
      <c r="X17" s="203">
        <v>12115.900000000001</v>
      </c>
      <c r="Y17" s="181"/>
    </row>
    <row r="18" spans="2:25" x14ac:dyDescent="0.15">
      <c r="B18" s="200"/>
      <c r="C18" s="181">
        <v>5</v>
      </c>
      <c r="D18" s="203"/>
      <c r="E18" s="201">
        <v>563.43000000000006</v>
      </c>
      <c r="F18" s="201">
        <v>689.32500000000005</v>
      </c>
      <c r="G18" s="201">
        <v>656.09252974008461</v>
      </c>
      <c r="H18" s="201">
        <v>127458.90000000001</v>
      </c>
      <c r="I18" s="201">
        <v>588</v>
      </c>
      <c r="J18" s="201">
        <v>693</v>
      </c>
      <c r="K18" s="201">
        <v>644.22588760510803</v>
      </c>
      <c r="L18" s="201">
        <v>563071.10000000009</v>
      </c>
      <c r="M18" s="201">
        <v>714</v>
      </c>
      <c r="N18" s="201">
        <v>840</v>
      </c>
      <c r="O18" s="201">
        <v>762.92458876105354</v>
      </c>
      <c r="P18" s="201">
        <v>31477.599999999999</v>
      </c>
      <c r="Q18" s="201">
        <v>535.5</v>
      </c>
      <c r="R18" s="201">
        <v>619.5</v>
      </c>
      <c r="S18" s="201">
        <v>579.61386184918194</v>
      </c>
      <c r="T18" s="201">
        <v>335938.5</v>
      </c>
      <c r="U18" s="201">
        <v>630</v>
      </c>
      <c r="V18" s="201">
        <v>735</v>
      </c>
      <c r="W18" s="201">
        <v>681.16293043679218</v>
      </c>
      <c r="X18" s="203">
        <v>19164.099999999999</v>
      </c>
      <c r="Y18" s="181"/>
    </row>
    <row r="19" spans="2:25" x14ac:dyDescent="0.15">
      <c r="B19" s="200"/>
      <c r="C19" s="181">
        <v>6</v>
      </c>
      <c r="D19" s="203"/>
      <c r="E19" s="201">
        <v>561.12</v>
      </c>
      <c r="F19" s="201">
        <v>706.125</v>
      </c>
      <c r="G19" s="201">
        <v>638.85584348694522</v>
      </c>
      <c r="H19" s="201">
        <v>96772.6</v>
      </c>
      <c r="I19" s="201">
        <v>588</v>
      </c>
      <c r="J19" s="201">
        <v>703.5</v>
      </c>
      <c r="K19" s="201">
        <v>630.18409873442295</v>
      </c>
      <c r="L19" s="201">
        <v>486264.80000000005</v>
      </c>
      <c r="M19" s="201">
        <v>714</v>
      </c>
      <c r="N19" s="201">
        <v>924</v>
      </c>
      <c r="O19" s="201">
        <v>760.57783850393105</v>
      </c>
      <c r="P19" s="201">
        <v>39058</v>
      </c>
      <c r="Q19" s="201">
        <v>525</v>
      </c>
      <c r="R19" s="201">
        <v>588</v>
      </c>
      <c r="S19" s="201">
        <v>564.03568538598483</v>
      </c>
      <c r="T19" s="201">
        <v>329560.7</v>
      </c>
      <c r="U19" s="201">
        <v>630</v>
      </c>
      <c r="V19" s="201">
        <v>735</v>
      </c>
      <c r="W19" s="201">
        <v>674.16734198649863</v>
      </c>
      <c r="X19" s="203">
        <v>14384.400000000001</v>
      </c>
      <c r="Y19" s="181"/>
    </row>
    <row r="20" spans="2:25" x14ac:dyDescent="0.15">
      <c r="B20" s="200"/>
      <c r="C20" s="181">
        <v>7</v>
      </c>
      <c r="D20" s="203"/>
      <c r="E20" s="201">
        <v>595.77</v>
      </c>
      <c r="F20" s="201">
        <v>698.88000000000011</v>
      </c>
      <c r="G20" s="201">
        <v>644.46124495962931</v>
      </c>
      <c r="H20" s="201">
        <v>185667.20000000001</v>
      </c>
      <c r="I20" s="201">
        <v>598.5</v>
      </c>
      <c r="J20" s="201">
        <v>693</v>
      </c>
      <c r="K20" s="201">
        <v>649.47445016526967</v>
      </c>
      <c r="L20" s="201">
        <v>453694.1</v>
      </c>
      <c r="M20" s="201">
        <v>735</v>
      </c>
      <c r="N20" s="201">
        <v>819</v>
      </c>
      <c r="O20" s="201">
        <v>758.3959717810302</v>
      </c>
      <c r="P20" s="201">
        <v>25290.1</v>
      </c>
      <c r="Q20" s="201">
        <v>525</v>
      </c>
      <c r="R20" s="201">
        <v>577.5</v>
      </c>
      <c r="S20" s="201">
        <v>555.80403458213254</v>
      </c>
      <c r="T20" s="201">
        <v>244281.5</v>
      </c>
      <c r="U20" s="201">
        <v>672</v>
      </c>
      <c r="V20" s="201">
        <v>735</v>
      </c>
      <c r="W20" s="201">
        <v>689.54089094347569</v>
      </c>
      <c r="X20" s="203">
        <v>26765.9</v>
      </c>
      <c r="Y20" s="181"/>
    </row>
    <row r="21" spans="2:25" x14ac:dyDescent="0.15">
      <c r="B21" s="194"/>
      <c r="C21" s="195">
        <v>8</v>
      </c>
      <c r="D21" s="206"/>
      <c r="E21" s="207">
        <v>605.85</v>
      </c>
      <c r="F21" s="207">
        <v>687.43500000000006</v>
      </c>
      <c r="G21" s="207">
        <v>641.16311925710772</v>
      </c>
      <c r="H21" s="207">
        <v>180822.1</v>
      </c>
      <c r="I21" s="207">
        <v>598.5</v>
      </c>
      <c r="J21" s="207">
        <v>682.5</v>
      </c>
      <c r="K21" s="207">
        <v>643.56672926343913</v>
      </c>
      <c r="L21" s="207">
        <v>569136.30000000005</v>
      </c>
      <c r="M21" s="207">
        <v>735</v>
      </c>
      <c r="N21" s="207">
        <v>840</v>
      </c>
      <c r="O21" s="207">
        <v>781.08126394323926</v>
      </c>
      <c r="P21" s="207">
        <v>28040.6</v>
      </c>
      <c r="Q21" s="207">
        <v>525</v>
      </c>
      <c r="R21" s="207">
        <v>577.5</v>
      </c>
      <c r="S21" s="207">
        <v>554.60801845373317</v>
      </c>
      <c r="T21" s="207">
        <v>344085.7</v>
      </c>
      <c r="U21" s="207">
        <v>672</v>
      </c>
      <c r="V21" s="207">
        <v>735</v>
      </c>
      <c r="W21" s="207">
        <v>691.92209653676321</v>
      </c>
      <c r="X21" s="206">
        <v>29349.199999999997</v>
      </c>
      <c r="Y21" s="181"/>
    </row>
    <row r="22" spans="2:25" x14ac:dyDescent="0.15">
      <c r="B22" s="200" t="s">
        <v>266</v>
      </c>
      <c r="C22" s="181"/>
      <c r="E22" s="200"/>
      <c r="F22" s="201"/>
      <c r="G22" s="181"/>
      <c r="H22" s="201"/>
      <c r="I22" s="200"/>
      <c r="J22" s="201"/>
      <c r="K22" s="181"/>
      <c r="L22" s="201"/>
      <c r="M22" s="200"/>
      <c r="N22" s="201"/>
      <c r="O22" s="181"/>
      <c r="P22" s="201"/>
      <c r="Q22" s="200"/>
      <c r="R22" s="201"/>
      <c r="S22" s="181"/>
      <c r="T22" s="201"/>
      <c r="U22" s="200"/>
      <c r="V22" s="201"/>
      <c r="W22" s="181"/>
      <c r="X22" s="201"/>
      <c r="Y22" s="181"/>
    </row>
    <row r="23" spans="2:25" x14ac:dyDescent="0.15">
      <c r="B23" s="310">
        <v>40756</v>
      </c>
      <c r="C23" s="296"/>
      <c r="D23" s="311">
        <v>40770</v>
      </c>
      <c r="E23" s="265">
        <v>605.85</v>
      </c>
      <c r="F23" s="265">
        <v>687.43500000000006</v>
      </c>
      <c r="G23" s="265">
        <v>639.84752513576348</v>
      </c>
      <c r="H23" s="201">
        <v>130736.1</v>
      </c>
      <c r="I23" s="265">
        <v>598.5</v>
      </c>
      <c r="J23" s="265">
        <v>672</v>
      </c>
      <c r="K23" s="265">
        <v>642.81895014208976</v>
      </c>
      <c r="L23" s="201">
        <v>318890.59999999998</v>
      </c>
      <c r="M23" s="265">
        <v>735</v>
      </c>
      <c r="N23" s="265">
        <v>840</v>
      </c>
      <c r="O23" s="265">
        <v>774.64735915492906</v>
      </c>
      <c r="P23" s="201">
        <v>15826.5</v>
      </c>
      <c r="Q23" s="265">
        <v>525</v>
      </c>
      <c r="R23" s="265">
        <v>577.5</v>
      </c>
      <c r="S23" s="265">
        <v>557.23514939530446</v>
      </c>
      <c r="T23" s="201">
        <v>163134.20000000001</v>
      </c>
      <c r="U23" s="265">
        <v>672</v>
      </c>
      <c r="V23" s="265">
        <v>714</v>
      </c>
      <c r="W23" s="265">
        <v>683.19451530612253</v>
      </c>
      <c r="X23" s="201">
        <v>9980.1</v>
      </c>
      <c r="Y23" s="181"/>
    </row>
    <row r="24" spans="2:25" x14ac:dyDescent="0.15">
      <c r="B24" s="310">
        <v>40771</v>
      </c>
      <c r="C24" s="296"/>
      <c r="D24" s="311">
        <v>40786</v>
      </c>
      <c r="E24" s="200">
        <v>619.5</v>
      </c>
      <c r="F24" s="201">
        <v>683.65500000000009</v>
      </c>
      <c r="G24" s="181">
        <v>647.28808147664779</v>
      </c>
      <c r="H24" s="201">
        <v>50086</v>
      </c>
      <c r="I24" s="200">
        <v>598.5</v>
      </c>
      <c r="J24" s="201">
        <v>682.5</v>
      </c>
      <c r="K24" s="181">
        <v>644.34639884068167</v>
      </c>
      <c r="L24" s="201">
        <v>250245.7</v>
      </c>
      <c r="M24" s="200">
        <v>735</v>
      </c>
      <c r="N24" s="201">
        <v>840</v>
      </c>
      <c r="O24" s="181">
        <v>791.72221683004977</v>
      </c>
      <c r="P24" s="201">
        <v>12214.1</v>
      </c>
      <c r="Q24" s="200">
        <v>525</v>
      </c>
      <c r="R24" s="201">
        <v>577.5</v>
      </c>
      <c r="S24" s="181">
        <v>553.80052479090375</v>
      </c>
      <c r="T24" s="201">
        <v>180951.5</v>
      </c>
      <c r="U24" s="202">
        <v>672</v>
      </c>
      <c r="V24" s="204">
        <v>735</v>
      </c>
      <c r="W24" s="205">
        <v>698.37808329963616</v>
      </c>
      <c r="X24" s="201">
        <v>19369.099999999999</v>
      </c>
      <c r="Y24" s="181"/>
    </row>
    <row r="25" spans="2:25" x14ac:dyDescent="0.15">
      <c r="B25" s="312"/>
      <c r="C25" s="300"/>
      <c r="D25" s="300"/>
      <c r="E25" s="301"/>
      <c r="F25" s="210"/>
      <c r="G25" s="302"/>
      <c r="H25" s="207"/>
      <c r="I25" s="301"/>
      <c r="J25" s="210"/>
      <c r="K25" s="302"/>
      <c r="L25" s="207"/>
      <c r="M25" s="301"/>
      <c r="N25" s="210"/>
      <c r="O25" s="302"/>
      <c r="P25" s="207"/>
      <c r="Q25" s="301"/>
      <c r="R25" s="210"/>
      <c r="S25" s="302"/>
      <c r="T25" s="207"/>
      <c r="U25" s="301"/>
      <c r="V25" s="210"/>
      <c r="W25" s="302"/>
      <c r="X25" s="210"/>
      <c r="Y25" s="181"/>
    </row>
    <row r="26" spans="2:25" x14ac:dyDescent="0.15">
      <c r="B26" s="200"/>
      <c r="C26" s="209" t="s">
        <v>104</v>
      </c>
      <c r="D26" s="264"/>
      <c r="E26" s="200" t="s">
        <v>267</v>
      </c>
      <c r="I26" s="200" t="s">
        <v>268</v>
      </c>
      <c r="M26" s="200" t="s">
        <v>269</v>
      </c>
      <c r="N26" s="181"/>
      <c r="O26" s="181"/>
      <c r="P26" s="181"/>
      <c r="Q26" s="200" t="s">
        <v>270</v>
      </c>
      <c r="R26" s="181"/>
      <c r="S26" s="181"/>
      <c r="T26" s="181"/>
      <c r="U26" s="200" t="s">
        <v>271</v>
      </c>
      <c r="V26" s="181"/>
      <c r="W26" s="181"/>
      <c r="X26" s="199"/>
      <c r="Y26" s="181"/>
    </row>
    <row r="27" spans="2:25" x14ac:dyDescent="0.15">
      <c r="B27" s="200"/>
      <c r="C27" s="194"/>
      <c r="D27" s="206"/>
      <c r="E27" s="320"/>
      <c r="F27" s="321"/>
      <c r="G27" s="321"/>
      <c r="H27" s="321"/>
      <c r="I27" s="320"/>
      <c r="J27" s="321"/>
      <c r="K27" s="321"/>
      <c r="L27" s="321"/>
      <c r="M27" s="320"/>
      <c r="N27" s="321"/>
      <c r="O27" s="321"/>
      <c r="P27" s="321"/>
      <c r="Q27" s="320"/>
      <c r="R27" s="321"/>
      <c r="S27" s="321"/>
      <c r="T27" s="321"/>
      <c r="U27" s="320"/>
      <c r="V27" s="321"/>
      <c r="W27" s="321"/>
      <c r="X27" s="206"/>
      <c r="Y27" s="181"/>
    </row>
    <row r="28" spans="2:25" x14ac:dyDescent="0.15">
      <c r="B28" s="200" t="s">
        <v>110</v>
      </c>
      <c r="C28" s="181"/>
      <c r="E28" s="209" t="s">
        <v>111</v>
      </c>
      <c r="F28" s="192" t="s">
        <v>112</v>
      </c>
      <c r="G28" s="260" t="s">
        <v>113</v>
      </c>
      <c r="H28" s="192" t="s">
        <v>194</v>
      </c>
      <c r="I28" s="209" t="s">
        <v>111</v>
      </c>
      <c r="J28" s="192" t="s">
        <v>112</v>
      </c>
      <c r="K28" s="260" t="s">
        <v>113</v>
      </c>
      <c r="L28" s="192" t="s">
        <v>194</v>
      </c>
      <c r="M28" s="209" t="s">
        <v>111</v>
      </c>
      <c r="N28" s="192" t="s">
        <v>112</v>
      </c>
      <c r="O28" s="260" t="s">
        <v>113</v>
      </c>
      <c r="P28" s="192" t="s">
        <v>114</v>
      </c>
      <c r="Q28" s="209" t="s">
        <v>111</v>
      </c>
      <c r="R28" s="192" t="s">
        <v>112</v>
      </c>
      <c r="S28" s="260" t="s">
        <v>113</v>
      </c>
      <c r="T28" s="192" t="s">
        <v>114</v>
      </c>
      <c r="U28" s="209" t="s">
        <v>111</v>
      </c>
      <c r="V28" s="192" t="s">
        <v>112</v>
      </c>
      <c r="W28" s="260" t="s">
        <v>113</v>
      </c>
      <c r="X28" s="192" t="s">
        <v>114</v>
      </c>
      <c r="Y28" s="181"/>
    </row>
    <row r="29" spans="2:25" x14ac:dyDescent="0.15">
      <c r="B29" s="194"/>
      <c r="C29" s="195"/>
      <c r="D29" s="195"/>
      <c r="E29" s="196"/>
      <c r="F29" s="197"/>
      <c r="G29" s="198" t="s">
        <v>115</v>
      </c>
      <c r="H29" s="197"/>
      <c r="I29" s="196"/>
      <c r="J29" s="197"/>
      <c r="K29" s="198" t="s">
        <v>115</v>
      </c>
      <c r="L29" s="197"/>
      <c r="M29" s="196"/>
      <c r="N29" s="197"/>
      <c r="O29" s="198" t="s">
        <v>115</v>
      </c>
      <c r="P29" s="197"/>
      <c r="Q29" s="196"/>
      <c r="R29" s="197"/>
      <c r="S29" s="198" t="s">
        <v>115</v>
      </c>
      <c r="T29" s="197"/>
      <c r="U29" s="196"/>
      <c r="V29" s="197"/>
      <c r="W29" s="198" t="s">
        <v>115</v>
      </c>
      <c r="X29" s="197"/>
      <c r="Y29" s="181"/>
    </row>
    <row r="30" spans="2:25" x14ac:dyDescent="0.15">
      <c r="B30" s="200" t="s">
        <v>70</v>
      </c>
      <c r="C30" s="181">
        <v>20</v>
      </c>
      <c r="D30" s="182" t="s">
        <v>71</v>
      </c>
      <c r="E30" s="200">
        <v>630</v>
      </c>
      <c r="F30" s="201">
        <v>735</v>
      </c>
      <c r="G30" s="181">
        <v>683</v>
      </c>
      <c r="H30" s="201">
        <v>1618919</v>
      </c>
      <c r="I30" s="200">
        <v>683</v>
      </c>
      <c r="J30" s="201">
        <v>788</v>
      </c>
      <c r="K30" s="181">
        <v>736</v>
      </c>
      <c r="L30" s="201">
        <v>425665</v>
      </c>
      <c r="M30" s="200">
        <v>872</v>
      </c>
      <c r="N30" s="201">
        <v>977</v>
      </c>
      <c r="O30" s="181">
        <v>939</v>
      </c>
      <c r="P30" s="201">
        <v>101910</v>
      </c>
      <c r="Q30" s="200">
        <v>599</v>
      </c>
      <c r="R30" s="201">
        <v>686</v>
      </c>
      <c r="S30" s="181">
        <v>631</v>
      </c>
      <c r="T30" s="201">
        <v>114904</v>
      </c>
      <c r="U30" s="200">
        <v>578</v>
      </c>
      <c r="V30" s="201">
        <v>651</v>
      </c>
      <c r="W30" s="181">
        <v>608</v>
      </c>
      <c r="X30" s="201">
        <v>341678</v>
      </c>
      <c r="Y30" s="181"/>
    </row>
    <row r="31" spans="2:25" x14ac:dyDescent="0.15">
      <c r="B31" s="200"/>
      <c r="C31" s="181">
        <v>21</v>
      </c>
      <c r="D31" s="181"/>
      <c r="E31" s="200">
        <v>599</v>
      </c>
      <c r="F31" s="201">
        <v>714</v>
      </c>
      <c r="G31" s="181">
        <v>654</v>
      </c>
      <c r="H31" s="201">
        <v>1264753</v>
      </c>
      <c r="I31" s="200">
        <v>600</v>
      </c>
      <c r="J31" s="201">
        <v>735</v>
      </c>
      <c r="K31" s="181">
        <v>688</v>
      </c>
      <c r="L31" s="201">
        <v>388652</v>
      </c>
      <c r="M31" s="200">
        <v>735</v>
      </c>
      <c r="N31" s="201">
        <v>924</v>
      </c>
      <c r="O31" s="181">
        <v>840</v>
      </c>
      <c r="P31" s="201">
        <v>59634</v>
      </c>
      <c r="Q31" s="200">
        <v>467</v>
      </c>
      <c r="R31" s="201">
        <v>634</v>
      </c>
      <c r="S31" s="181">
        <v>515</v>
      </c>
      <c r="T31" s="201">
        <v>123329</v>
      </c>
      <c r="U31" s="200">
        <v>410</v>
      </c>
      <c r="V31" s="201">
        <v>630</v>
      </c>
      <c r="W31" s="181">
        <v>473</v>
      </c>
      <c r="X31" s="201">
        <v>605115</v>
      </c>
      <c r="Y31" s="181"/>
    </row>
    <row r="32" spans="2:25" x14ac:dyDescent="0.15">
      <c r="B32" s="194"/>
      <c r="C32" s="195">
        <v>22</v>
      </c>
      <c r="D32" s="206"/>
      <c r="E32" s="207">
        <v>578</v>
      </c>
      <c r="F32" s="207">
        <v>700</v>
      </c>
      <c r="G32" s="207">
        <v>660</v>
      </c>
      <c r="H32" s="207">
        <v>190115.5</v>
      </c>
      <c r="I32" s="207">
        <v>580</v>
      </c>
      <c r="J32" s="207">
        <v>730</v>
      </c>
      <c r="K32" s="207">
        <v>679</v>
      </c>
      <c r="L32" s="207">
        <v>365258.8</v>
      </c>
      <c r="M32" s="207">
        <v>647.70000000000005</v>
      </c>
      <c r="N32" s="207">
        <v>900</v>
      </c>
      <c r="O32" s="207">
        <v>775</v>
      </c>
      <c r="P32" s="207">
        <v>45609.2</v>
      </c>
      <c r="Q32" s="207">
        <v>450</v>
      </c>
      <c r="R32" s="207">
        <v>582.1</v>
      </c>
      <c r="S32" s="207">
        <v>513</v>
      </c>
      <c r="T32" s="207">
        <v>180180.3</v>
      </c>
      <c r="U32" s="207">
        <v>390</v>
      </c>
      <c r="V32" s="207">
        <v>600.20000000000005</v>
      </c>
      <c r="W32" s="207">
        <v>511</v>
      </c>
      <c r="X32" s="206">
        <v>885752.2</v>
      </c>
      <c r="Y32" s="181"/>
    </row>
    <row r="33" spans="2:25" x14ac:dyDescent="0.15">
      <c r="B33" s="200" t="s">
        <v>116</v>
      </c>
      <c r="C33" s="181">
        <v>12</v>
      </c>
      <c r="D33" s="203" t="s">
        <v>158</v>
      </c>
      <c r="E33" s="201">
        <v>610.78500000000008</v>
      </c>
      <c r="F33" s="201">
        <v>714</v>
      </c>
      <c r="G33" s="201">
        <v>653.51506745931931</v>
      </c>
      <c r="H33" s="201">
        <v>14973</v>
      </c>
      <c r="I33" s="201">
        <v>609</v>
      </c>
      <c r="J33" s="201">
        <v>735</v>
      </c>
      <c r="K33" s="201">
        <v>663.74861563439219</v>
      </c>
      <c r="L33" s="201">
        <v>51547</v>
      </c>
      <c r="M33" s="201">
        <v>680.08500000000004</v>
      </c>
      <c r="N33" s="201">
        <v>892.5</v>
      </c>
      <c r="O33" s="201">
        <v>768.12867973499078</v>
      </c>
      <c r="P33" s="201">
        <v>4027</v>
      </c>
      <c r="Q33" s="201">
        <v>472.5</v>
      </c>
      <c r="R33" s="201">
        <v>572.25</v>
      </c>
      <c r="S33" s="201">
        <v>516.51879350348042</v>
      </c>
      <c r="T33" s="201">
        <v>19015</v>
      </c>
      <c r="U33" s="201">
        <v>483</v>
      </c>
      <c r="V33" s="201">
        <v>630.21</v>
      </c>
      <c r="W33" s="201">
        <v>551.20550452195243</v>
      </c>
      <c r="X33" s="203">
        <v>86056</v>
      </c>
      <c r="Y33" s="181"/>
    </row>
    <row r="34" spans="2:25" x14ac:dyDescent="0.15">
      <c r="B34" s="200" t="s">
        <v>118</v>
      </c>
      <c r="C34" s="181">
        <v>1</v>
      </c>
      <c r="D34" s="203" t="s">
        <v>158</v>
      </c>
      <c r="E34" s="201">
        <v>609</v>
      </c>
      <c r="F34" s="201">
        <v>714</v>
      </c>
      <c r="G34" s="201">
        <v>654.30770276239332</v>
      </c>
      <c r="H34" s="201">
        <v>16082.5</v>
      </c>
      <c r="I34" s="201">
        <v>609</v>
      </c>
      <c r="J34" s="201">
        <v>735</v>
      </c>
      <c r="K34" s="201">
        <v>669.19468399379309</v>
      </c>
      <c r="L34" s="201">
        <v>44942.600000000006</v>
      </c>
      <c r="M34" s="201">
        <v>700.03500000000008</v>
      </c>
      <c r="N34" s="201">
        <v>924</v>
      </c>
      <c r="O34" s="201">
        <v>779.14337446351919</v>
      </c>
      <c r="P34" s="201">
        <v>6475.2000000000007</v>
      </c>
      <c r="Q34" s="201">
        <v>472.5</v>
      </c>
      <c r="R34" s="201">
        <v>531.93000000000006</v>
      </c>
      <c r="S34" s="201">
        <v>509.98426978695221</v>
      </c>
      <c r="T34" s="201">
        <v>18125</v>
      </c>
      <c r="U34" s="201">
        <v>504</v>
      </c>
      <c r="V34" s="201">
        <v>640.5</v>
      </c>
      <c r="W34" s="201">
        <v>557.76578466702858</v>
      </c>
      <c r="X34" s="203">
        <v>93793.000000000015</v>
      </c>
      <c r="Y34" s="181"/>
    </row>
    <row r="35" spans="2:25" x14ac:dyDescent="0.15">
      <c r="B35" s="200"/>
      <c r="C35" s="181">
        <v>2</v>
      </c>
      <c r="D35" s="203"/>
      <c r="E35" s="201">
        <v>619.5</v>
      </c>
      <c r="F35" s="201">
        <v>735</v>
      </c>
      <c r="G35" s="201">
        <v>670.39089498742851</v>
      </c>
      <c r="H35" s="201">
        <v>21574.199999999997</v>
      </c>
      <c r="I35" s="201">
        <v>630</v>
      </c>
      <c r="J35" s="201">
        <v>766.5</v>
      </c>
      <c r="K35" s="201">
        <v>695.00156948986887</v>
      </c>
      <c r="L35" s="201">
        <v>49453.4</v>
      </c>
      <c r="M35" s="201">
        <v>682.5</v>
      </c>
      <c r="N35" s="201">
        <v>945</v>
      </c>
      <c r="O35" s="201">
        <v>767.27361194930609</v>
      </c>
      <c r="P35" s="201">
        <v>3794.1</v>
      </c>
      <c r="Q35" s="201">
        <v>488.25</v>
      </c>
      <c r="R35" s="201">
        <v>619.5</v>
      </c>
      <c r="S35" s="201">
        <v>523.03726829268294</v>
      </c>
      <c r="T35" s="201">
        <v>15194.099999999999</v>
      </c>
      <c r="U35" s="201">
        <v>504</v>
      </c>
      <c r="V35" s="201">
        <v>620.55000000000007</v>
      </c>
      <c r="W35" s="201">
        <v>558.85170425090712</v>
      </c>
      <c r="X35" s="203">
        <v>84472.4</v>
      </c>
      <c r="Y35" s="181"/>
    </row>
    <row r="36" spans="2:25" x14ac:dyDescent="0.15">
      <c r="B36" s="200"/>
      <c r="C36" s="181">
        <v>3</v>
      </c>
      <c r="D36" s="203"/>
      <c r="E36" s="201">
        <v>619.5</v>
      </c>
      <c r="F36" s="201">
        <v>714</v>
      </c>
      <c r="G36" s="201">
        <v>656.46369594074019</v>
      </c>
      <c r="H36" s="201">
        <v>18161.8</v>
      </c>
      <c r="I36" s="201">
        <v>630</v>
      </c>
      <c r="J36" s="201">
        <v>714</v>
      </c>
      <c r="K36" s="201">
        <v>662.05670272374175</v>
      </c>
      <c r="L36" s="201">
        <v>52461.599999999999</v>
      </c>
      <c r="M36" s="201">
        <v>724.5</v>
      </c>
      <c r="N36" s="201">
        <v>945</v>
      </c>
      <c r="O36" s="201">
        <v>786.74286469344611</v>
      </c>
      <c r="P36" s="201">
        <v>3406.7</v>
      </c>
      <c r="Q36" s="201">
        <v>493.5</v>
      </c>
      <c r="R36" s="201">
        <v>582.85500000000002</v>
      </c>
      <c r="S36" s="201">
        <v>534.56164984642385</v>
      </c>
      <c r="T36" s="201">
        <v>16842.300000000003</v>
      </c>
      <c r="U36" s="201">
        <v>504</v>
      </c>
      <c r="V36" s="201">
        <v>640.5</v>
      </c>
      <c r="W36" s="201">
        <v>545.4208451061761</v>
      </c>
      <c r="X36" s="203">
        <v>82230.600000000006</v>
      </c>
      <c r="Y36" s="181"/>
    </row>
    <row r="37" spans="2:25" x14ac:dyDescent="0.15">
      <c r="B37" s="200"/>
      <c r="C37" s="181">
        <v>4</v>
      </c>
      <c r="D37" s="203"/>
      <c r="E37" s="201">
        <v>630</v>
      </c>
      <c r="F37" s="201">
        <v>693</v>
      </c>
      <c r="G37" s="201">
        <v>655.07551447239882</v>
      </c>
      <c r="H37" s="201">
        <v>27646.6</v>
      </c>
      <c r="I37" s="201">
        <v>630</v>
      </c>
      <c r="J37" s="201">
        <v>735</v>
      </c>
      <c r="K37" s="201">
        <v>665.56258289619905</v>
      </c>
      <c r="L37" s="201">
        <v>55373.5</v>
      </c>
      <c r="M37" s="201">
        <v>729.96</v>
      </c>
      <c r="N37" s="201">
        <v>934.5</v>
      </c>
      <c r="O37" s="201">
        <v>760.01836317496134</v>
      </c>
      <c r="P37" s="201">
        <v>6416.7999999999993</v>
      </c>
      <c r="Q37" s="201">
        <v>498.75</v>
      </c>
      <c r="R37" s="201">
        <v>640.5</v>
      </c>
      <c r="S37" s="201">
        <v>542.37564336709283</v>
      </c>
      <c r="T37" s="201">
        <v>14266.5</v>
      </c>
      <c r="U37" s="201">
        <v>493.5</v>
      </c>
      <c r="V37" s="201">
        <v>614.25</v>
      </c>
      <c r="W37" s="201">
        <v>532.10236986308246</v>
      </c>
      <c r="X37" s="203">
        <v>119152.4</v>
      </c>
      <c r="Y37" s="181"/>
    </row>
    <row r="38" spans="2:25" x14ac:dyDescent="0.15">
      <c r="B38" s="200"/>
      <c r="C38" s="181">
        <v>5</v>
      </c>
      <c r="D38" s="203"/>
      <c r="E38" s="201">
        <v>609</v>
      </c>
      <c r="F38" s="201">
        <v>714</v>
      </c>
      <c r="G38" s="201">
        <v>648.83971969893571</v>
      </c>
      <c r="H38" s="201">
        <v>51855.7</v>
      </c>
      <c r="I38" s="201">
        <v>640.5</v>
      </c>
      <c r="J38" s="201">
        <v>756</v>
      </c>
      <c r="K38" s="201">
        <v>679.10509435324718</v>
      </c>
      <c r="L38" s="201">
        <v>74190.5</v>
      </c>
      <c r="M38" s="201">
        <v>735</v>
      </c>
      <c r="N38" s="201">
        <v>892.5</v>
      </c>
      <c r="O38" s="201">
        <v>782.18542995662153</v>
      </c>
      <c r="P38" s="201">
        <v>6155.4</v>
      </c>
      <c r="Q38" s="201">
        <v>504</v>
      </c>
      <c r="R38" s="201">
        <v>601.23</v>
      </c>
      <c r="S38" s="201">
        <v>541.6354146341464</v>
      </c>
      <c r="T38" s="201">
        <v>6504.9</v>
      </c>
      <c r="U38" s="201">
        <v>504</v>
      </c>
      <c r="V38" s="201">
        <v>600.6</v>
      </c>
      <c r="W38" s="201">
        <v>541.89403023268574</v>
      </c>
      <c r="X38" s="203">
        <v>88101.6</v>
      </c>
      <c r="Y38" s="181"/>
    </row>
    <row r="39" spans="2:25" x14ac:dyDescent="0.15">
      <c r="B39" s="200"/>
      <c r="C39" s="181">
        <v>6</v>
      </c>
      <c r="D39" s="203"/>
      <c r="E39" s="201">
        <v>609</v>
      </c>
      <c r="F39" s="201">
        <v>714</v>
      </c>
      <c r="G39" s="201">
        <v>646.58580224060051</v>
      </c>
      <c r="H39" s="201">
        <v>48446.1</v>
      </c>
      <c r="I39" s="201">
        <v>630</v>
      </c>
      <c r="J39" s="201">
        <v>735</v>
      </c>
      <c r="K39" s="201">
        <v>664.7129800829639</v>
      </c>
      <c r="L39" s="201">
        <v>78952.7</v>
      </c>
      <c r="M39" s="201">
        <v>725.23500000000013</v>
      </c>
      <c r="N39" s="201">
        <v>883.57500000000005</v>
      </c>
      <c r="O39" s="201">
        <v>766.24469456138854</v>
      </c>
      <c r="P39" s="201">
        <v>3359</v>
      </c>
      <c r="Q39" s="201">
        <v>493.5</v>
      </c>
      <c r="R39" s="201">
        <v>588</v>
      </c>
      <c r="S39" s="201">
        <v>535.9515377446412</v>
      </c>
      <c r="T39" s="201">
        <v>15723.3</v>
      </c>
      <c r="U39" s="201">
        <v>493.5</v>
      </c>
      <c r="V39" s="201">
        <v>572.25</v>
      </c>
      <c r="W39" s="201">
        <v>519.88834237270032</v>
      </c>
      <c r="X39" s="203">
        <v>64388.2</v>
      </c>
      <c r="Y39" s="181"/>
    </row>
    <row r="40" spans="2:25" x14ac:dyDescent="0.15">
      <c r="B40" s="200"/>
      <c r="C40" s="181">
        <v>7</v>
      </c>
      <c r="D40" s="203"/>
      <c r="E40" s="201">
        <v>619.5</v>
      </c>
      <c r="F40" s="201">
        <v>714</v>
      </c>
      <c r="G40" s="201">
        <v>646.06774425001038</v>
      </c>
      <c r="H40" s="201">
        <v>47141.399999999994</v>
      </c>
      <c r="I40" s="201">
        <v>640.5</v>
      </c>
      <c r="J40" s="201">
        <v>735</v>
      </c>
      <c r="K40" s="201">
        <v>673.10999545316781</v>
      </c>
      <c r="L40" s="201">
        <v>68081.399999999994</v>
      </c>
      <c r="M40" s="201">
        <v>735</v>
      </c>
      <c r="N40" s="201">
        <v>864.99</v>
      </c>
      <c r="O40" s="201">
        <v>758.01640419947512</v>
      </c>
      <c r="P40" s="201">
        <v>3309.8</v>
      </c>
      <c r="Q40" s="201">
        <v>477.75</v>
      </c>
      <c r="R40" s="201">
        <v>598.5</v>
      </c>
      <c r="S40" s="201">
        <v>529.46975056771396</v>
      </c>
      <c r="T40" s="201">
        <v>12905.900000000001</v>
      </c>
      <c r="U40" s="201">
        <v>483</v>
      </c>
      <c r="V40" s="201">
        <v>572.25</v>
      </c>
      <c r="W40" s="201">
        <v>514.90025678957204</v>
      </c>
      <c r="X40" s="203">
        <v>64593.1</v>
      </c>
      <c r="Y40" s="181"/>
    </row>
    <row r="41" spans="2:25" x14ac:dyDescent="0.15">
      <c r="B41" s="194"/>
      <c r="C41" s="195">
        <v>8</v>
      </c>
      <c r="D41" s="206"/>
      <c r="E41" s="207">
        <v>619.5</v>
      </c>
      <c r="F41" s="207">
        <v>693</v>
      </c>
      <c r="G41" s="207">
        <v>647.25703154298117</v>
      </c>
      <c r="H41" s="207">
        <v>64753.599999999999</v>
      </c>
      <c r="I41" s="207">
        <v>630</v>
      </c>
      <c r="J41" s="207">
        <v>703.5</v>
      </c>
      <c r="K41" s="207">
        <v>670.90407927650585</v>
      </c>
      <c r="L41" s="207">
        <v>110369.5</v>
      </c>
      <c r="M41" s="207">
        <v>738.25500000000011</v>
      </c>
      <c r="N41" s="207">
        <v>924</v>
      </c>
      <c r="O41" s="207">
        <v>769.20911326142118</v>
      </c>
      <c r="P41" s="207">
        <v>3713.5</v>
      </c>
      <c r="Q41" s="207">
        <v>504</v>
      </c>
      <c r="R41" s="207">
        <v>588</v>
      </c>
      <c r="S41" s="207">
        <v>528.54571434619697</v>
      </c>
      <c r="T41" s="207">
        <v>11984.7</v>
      </c>
      <c r="U41" s="207">
        <v>493.5</v>
      </c>
      <c r="V41" s="207">
        <v>561.75</v>
      </c>
      <c r="W41" s="207">
        <v>523.37138096229944</v>
      </c>
      <c r="X41" s="206">
        <v>64115.6</v>
      </c>
      <c r="Y41" s="181"/>
    </row>
    <row r="42" spans="2:25" x14ac:dyDescent="0.15">
      <c r="B42" s="200" t="s">
        <v>266</v>
      </c>
      <c r="C42" s="181"/>
      <c r="E42" s="200"/>
      <c r="F42" s="201"/>
      <c r="G42" s="181"/>
      <c r="H42" s="201"/>
      <c r="I42" s="200"/>
      <c r="J42" s="201"/>
      <c r="K42" s="181"/>
      <c r="L42" s="201"/>
      <c r="M42" s="200"/>
      <c r="N42" s="201"/>
      <c r="O42" s="181"/>
      <c r="P42" s="201"/>
      <c r="Q42" s="200"/>
      <c r="R42" s="201"/>
      <c r="S42" s="181"/>
      <c r="T42" s="201"/>
      <c r="U42" s="200"/>
      <c r="V42" s="201"/>
      <c r="W42" s="181"/>
      <c r="X42" s="201"/>
      <c r="Y42" s="181"/>
    </row>
    <row r="43" spans="2:25" x14ac:dyDescent="0.15">
      <c r="B43" s="310">
        <v>40756</v>
      </c>
      <c r="C43" s="296"/>
      <c r="D43" s="311">
        <v>40770</v>
      </c>
      <c r="E43" s="265">
        <v>619.5</v>
      </c>
      <c r="F43" s="265">
        <v>693</v>
      </c>
      <c r="G43" s="265">
        <v>644.70809374135956</v>
      </c>
      <c r="H43" s="201">
        <v>32818</v>
      </c>
      <c r="I43" s="265">
        <v>651</v>
      </c>
      <c r="J43" s="265">
        <v>703.5</v>
      </c>
      <c r="K43" s="265">
        <v>676.50103648601385</v>
      </c>
      <c r="L43" s="201">
        <v>57747</v>
      </c>
      <c r="M43" s="265">
        <v>738.25500000000011</v>
      </c>
      <c r="N43" s="265">
        <v>860.16000000000008</v>
      </c>
      <c r="O43" s="265">
        <v>764.98419864559821</v>
      </c>
      <c r="P43" s="201">
        <v>1410.3</v>
      </c>
      <c r="Q43" s="265">
        <v>519.75</v>
      </c>
      <c r="R43" s="265">
        <v>588</v>
      </c>
      <c r="S43" s="265">
        <v>527.18965478108896</v>
      </c>
      <c r="T43" s="201">
        <v>9709</v>
      </c>
      <c r="U43" s="265">
        <v>493.5</v>
      </c>
      <c r="V43" s="265">
        <v>561.75</v>
      </c>
      <c r="W43" s="265">
        <v>521.15833152618131</v>
      </c>
      <c r="X43" s="201">
        <v>35401.1</v>
      </c>
      <c r="Y43" s="181"/>
    </row>
    <row r="44" spans="2:25" x14ac:dyDescent="0.15">
      <c r="B44" s="310">
        <v>40771</v>
      </c>
      <c r="C44" s="296"/>
      <c r="D44" s="311">
        <v>40786</v>
      </c>
      <c r="E44" s="200">
        <v>619.5</v>
      </c>
      <c r="F44" s="201">
        <v>693</v>
      </c>
      <c r="G44" s="181">
        <v>650.60851709503174</v>
      </c>
      <c r="H44" s="201">
        <v>31935.599999999999</v>
      </c>
      <c r="I44" s="200">
        <v>630</v>
      </c>
      <c r="J44" s="201">
        <v>703.5</v>
      </c>
      <c r="K44" s="181">
        <v>667.1292913485496</v>
      </c>
      <c r="L44" s="201">
        <v>52622.5</v>
      </c>
      <c r="M44" s="200">
        <v>740.25</v>
      </c>
      <c r="N44" s="201">
        <v>924</v>
      </c>
      <c r="O44" s="181">
        <v>781.10151285930408</v>
      </c>
      <c r="P44" s="201">
        <v>2303.1999999999998</v>
      </c>
      <c r="Q44" s="202">
        <v>504</v>
      </c>
      <c r="R44" s="204">
        <v>588</v>
      </c>
      <c r="S44" s="205">
        <v>547.33396226415107</v>
      </c>
      <c r="T44" s="201">
        <v>2275.6999999999998</v>
      </c>
      <c r="U44" s="200">
        <v>493.5</v>
      </c>
      <c r="V44" s="201">
        <v>561.75</v>
      </c>
      <c r="W44" s="181">
        <v>526.61710378235546</v>
      </c>
      <c r="X44" s="201">
        <v>28714.5</v>
      </c>
      <c r="Y44" s="181"/>
    </row>
    <row r="45" spans="2:25" x14ac:dyDescent="0.15">
      <c r="B45" s="312"/>
      <c r="C45" s="300"/>
      <c r="D45" s="300"/>
      <c r="E45" s="301"/>
      <c r="F45" s="210"/>
      <c r="G45" s="302"/>
      <c r="H45" s="207"/>
      <c r="I45" s="301"/>
      <c r="J45" s="210"/>
      <c r="K45" s="302"/>
      <c r="L45" s="207"/>
      <c r="M45" s="301"/>
      <c r="N45" s="210"/>
      <c r="O45" s="302"/>
      <c r="P45" s="207"/>
      <c r="Q45" s="301"/>
      <c r="R45" s="210"/>
      <c r="S45" s="302"/>
      <c r="T45" s="207"/>
      <c r="U45" s="301"/>
      <c r="V45" s="210"/>
      <c r="W45" s="302"/>
      <c r="X45" s="207"/>
      <c r="Y45" s="181"/>
    </row>
    <row r="46" spans="2:25" ht="6.75" customHeight="1" x14ac:dyDescent="0.15">
      <c r="Y46" s="181"/>
    </row>
    <row r="47" spans="2:25" ht="12.75" customHeight="1" x14ac:dyDescent="0.15">
      <c r="B47" s="214" t="s">
        <v>212</v>
      </c>
      <c r="C47" s="182" t="s">
        <v>272</v>
      </c>
    </row>
    <row r="48" spans="2:25" ht="12.75" customHeight="1" x14ac:dyDescent="0.15">
      <c r="B48" s="253" t="s">
        <v>216</v>
      </c>
      <c r="C48" s="182" t="s">
        <v>273</v>
      </c>
    </row>
    <row r="49" spans="2:24" ht="12.75" customHeight="1" x14ac:dyDescent="0.15">
      <c r="B49" s="253" t="s">
        <v>219</v>
      </c>
      <c r="C49" s="182" t="s">
        <v>220</v>
      </c>
    </row>
    <row r="52" spans="2:24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</row>
    <row r="56" spans="2:24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26" customWidth="1"/>
    <col min="2" max="12" width="7.5" style="26"/>
    <col min="13" max="13" width="7.375" style="26" customWidth="1"/>
    <col min="14" max="16384" width="7.5" style="26"/>
  </cols>
  <sheetData>
    <row r="5" spans="2:2" ht="21" x14ac:dyDescent="0.2">
      <c r="B5" s="25" t="s">
        <v>44</v>
      </c>
    </row>
    <row r="9" spans="2:2" x14ac:dyDescent="0.15">
      <c r="B9" s="27" t="s">
        <v>45</v>
      </c>
    </row>
    <row r="10" spans="2:2" x14ac:dyDescent="0.15">
      <c r="B10" s="27"/>
    </row>
    <row r="11" spans="2:2" x14ac:dyDescent="0.15">
      <c r="B11" s="27" t="s">
        <v>46</v>
      </c>
    </row>
    <row r="12" spans="2:2" x14ac:dyDescent="0.15">
      <c r="B12" s="27"/>
    </row>
    <row r="13" spans="2:2" x14ac:dyDescent="0.15">
      <c r="B13" s="28"/>
    </row>
    <row r="14" spans="2:2" x14ac:dyDescent="0.15">
      <c r="B14" s="27"/>
    </row>
    <row r="15" spans="2:2" x14ac:dyDescent="0.15">
      <c r="B15" s="28"/>
    </row>
    <row r="16" spans="2:2" x14ac:dyDescent="0.15">
      <c r="B16" s="27"/>
    </row>
    <row r="17" spans="2:2" x14ac:dyDescent="0.15">
      <c r="B17" s="28"/>
    </row>
    <row r="18" spans="2:2" x14ac:dyDescent="0.15">
      <c r="B18" s="27"/>
    </row>
    <row r="19" spans="2:2" x14ac:dyDescent="0.15">
      <c r="B19" s="28"/>
    </row>
    <row r="20" spans="2:2" x14ac:dyDescent="0.15">
      <c r="B20" s="27"/>
    </row>
    <row r="21" spans="2:2" x14ac:dyDescent="0.15">
      <c r="B21" s="28"/>
    </row>
    <row r="22" spans="2:2" x14ac:dyDescent="0.15">
      <c r="B22" s="27"/>
    </row>
    <row r="23" spans="2:2" x14ac:dyDescent="0.15">
      <c r="B23" s="27"/>
    </row>
    <row r="39" spans="2:2" x14ac:dyDescent="0.15">
      <c r="B39" s="26" t="s">
        <v>47</v>
      </c>
    </row>
  </sheetData>
  <phoneticPr fontId="8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82" customWidth="1"/>
    <col min="2" max="2" width="5.375" style="182" customWidth="1"/>
    <col min="3" max="3" width="2.875" style="182" customWidth="1"/>
    <col min="4" max="4" width="5.7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9.125" style="182" customWidth="1"/>
    <col min="17" max="19" width="5.875" style="182" customWidth="1"/>
    <col min="20" max="20" width="8.125" style="182" customWidth="1"/>
    <col min="21" max="16384" width="7.5" style="182"/>
  </cols>
  <sheetData>
    <row r="3" spans="2:22" x14ac:dyDescent="0.15">
      <c r="B3" s="182" t="s">
        <v>274</v>
      </c>
    </row>
    <row r="4" spans="2:22" x14ac:dyDescent="0.15">
      <c r="T4" s="183" t="s">
        <v>103</v>
      </c>
    </row>
    <row r="5" spans="2:2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2:22" x14ac:dyDescent="0.15">
      <c r="B6" s="200"/>
      <c r="C6" s="209" t="s">
        <v>104</v>
      </c>
      <c r="D6" s="264"/>
      <c r="E6" s="200" t="s">
        <v>275</v>
      </c>
      <c r="I6" s="200" t="s">
        <v>276</v>
      </c>
      <c r="M6" s="200" t="s">
        <v>277</v>
      </c>
      <c r="N6" s="285"/>
      <c r="O6" s="285"/>
      <c r="P6" s="285"/>
      <c r="Q6" s="184" t="s">
        <v>278</v>
      </c>
      <c r="R6" s="285"/>
      <c r="S6" s="285"/>
      <c r="T6" s="199"/>
      <c r="V6" s="181"/>
    </row>
    <row r="7" spans="2:22" x14ac:dyDescent="0.15">
      <c r="B7" s="200"/>
      <c r="C7" s="194"/>
      <c r="D7" s="206"/>
      <c r="E7" s="200"/>
      <c r="F7" s="181"/>
      <c r="G7" s="181"/>
      <c r="H7" s="181"/>
      <c r="I7" s="320"/>
      <c r="J7" s="321"/>
      <c r="K7" s="321"/>
      <c r="L7" s="321"/>
      <c r="M7" s="320"/>
      <c r="N7" s="321"/>
      <c r="O7" s="321"/>
      <c r="P7" s="321"/>
      <c r="Q7" s="320"/>
      <c r="R7" s="321"/>
      <c r="S7" s="321"/>
      <c r="T7" s="322"/>
      <c r="V7" s="181"/>
    </row>
    <row r="8" spans="2:22" x14ac:dyDescent="0.15">
      <c r="B8" s="200" t="s">
        <v>110</v>
      </c>
      <c r="C8" s="181"/>
      <c r="E8" s="209" t="s">
        <v>111</v>
      </c>
      <c r="F8" s="192" t="s">
        <v>112</v>
      </c>
      <c r="G8" s="260" t="s">
        <v>113</v>
      </c>
      <c r="H8" s="192" t="s">
        <v>114</v>
      </c>
      <c r="I8" s="209" t="s">
        <v>111</v>
      </c>
      <c r="J8" s="192" t="s">
        <v>112</v>
      </c>
      <c r="K8" s="260" t="s">
        <v>113</v>
      </c>
      <c r="L8" s="192" t="s">
        <v>194</v>
      </c>
      <c r="M8" s="209" t="s">
        <v>111</v>
      </c>
      <c r="N8" s="192" t="s">
        <v>112</v>
      </c>
      <c r="O8" s="260" t="s">
        <v>113</v>
      </c>
      <c r="P8" s="192" t="s">
        <v>194</v>
      </c>
      <c r="Q8" s="209" t="s">
        <v>111</v>
      </c>
      <c r="R8" s="192" t="s">
        <v>112</v>
      </c>
      <c r="S8" s="260" t="s">
        <v>113</v>
      </c>
      <c r="T8" s="192" t="s">
        <v>114</v>
      </c>
      <c r="V8" s="181"/>
    </row>
    <row r="9" spans="2:22" x14ac:dyDescent="0.15">
      <c r="B9" s="194"/>
      <c r="C9" s="195"/>
      <c r="D9" s="195"/>
      <c r="E9" s="196"/>
      <c r="F9" s="197"/>
      <c r="G9" s="198" t="s">
        <v>115</v>
      </c>
      <c r="H9" s="197"/>
      <c r="I9" s="196"/>
      <c r="J9" s="197"/>
      <c r="K9" s="198" t="s">
        <v>115</v>
      </c>
      <c r="L9" s="197"/>
      <c r="M9" s="196"/>
      <c r="N9" s="197"/>
      <c r="O9" s="198" t="s">
        <v>115</v>
      </c>
      <c r="P9" s="197"/>
      <c r="Q9" s="196"/>
      <c r="R9" s="197"/>
      <c r="S9" s="198" t="s">
        <v>115</v>
      </c>
      <c r="T9" s="197"/>
      <c r="V9" s="181"/>
    </row>
    <row r="10" spans="2:22" x14ac:dyDescent="0.15">
      <c r="B10" s="200" t="s">
        <v>70</v>
      </c>
      <c r="C10" s="181">
        <v>20</v>
      </c>
      <c r="D10" s="182" t="s">
        <v>71</v>
      </c>
      <c r="E10" s="200">
        <v>578</v>
      </c>
      <c r="F10" s="201">
        <v>651</v>
      </c>
      <c r="G10" s="181">
        <v>604</v>
      </c>
      <c r="H10" s="201">
        <v>71022</v>
      </c>
      <c r="I10" s="200">
        <v>588</v>
      </c>
      <c r="J10" s="201">
        <v>651</v>
      </c>
      <c r="K10" s="181">
        <v>612</v>
      </c>
      <c r="L10" s="201">
        <v>1890295</v>
      </c>
      <c r="M10" s="200">
        <v>599</v>
      </c>
      <c r="N10" s="201">
        <v>650</v>
      </c>
      <c r="O10" s="181">
        <v>617</v>
      </c>
      <c r="P10" s="201">
        <v>2913586</v>
      </c>
      <c r="Q10" s="200">
        <v>756</v>
      </c>
      <c r="R10" s="201">
        <v>824</v>
      </c>
      <c r="S10" s="181">
        <v>768</v>
      </c>
      <c r="T10" s="201">
        <v>23725</v>
      </c>
      <c r="V10" s="181"/>
    </row>
    <row r="11" spans="2:22" x14ac:dyDescent="0.15">
      <c r="B11" s="200"/>
      <c r="C11" s="181">
        <v>21</v>
      </c>
      <c r="D11" s="181"/>
      <c r="E11" s="200">
        <v>473</v>
      </c>
      <c r="F11" s="201">
        <v>651</v>
      </c>
      <c r="G11" s="181">
        <v>569</v>
      </c>
      <c r="H11" s="201">
        <v>52545</v>
      </c>
      <c r="I11" s="200">
        <v>457</v>
      </c>
      <c r="J11" s="201">
        <v>620</v>
      </c>
      <c r="K11" s="181">
        <v>538</v>
      </c>
      <c r="L11" s="201">
        <v>1491191</v>
      </c>
      <c r="M11" s="200">
        <v>515</v>
      </c>
      <c r="N11" s="201">
        <v>662</v>
      </c>
      <c r="O11" s="181">
        <v>585</v>
      </c>
      <c r="P11" s="201">
        <v>1877418</v>
      </c>
      <c r="Q11" s="200">
        <v>714</v>
      </c>
      <c r="R11" s="201">
        <v>824</v>
      </c>
      <c r="S11" s="181">
        <v>769</v>
      </c>
      <c r="T11" s="201">
        <v>5215</v>
      </c>
      <c r="V11" s="181"/>
    </row>
    <row r="12" spans="2:22" x14ac:dyDescent="0.15">
      <c r="B12" s="194"/>
      <c r="C12" s="195">
        <v>22</v>
      </c>
      <c r="D12" s="206"/>
      <c r="E12" s="207">
        <v>455</v>
      </c>
      <c r="F12" s="207">
        <v>640</v>
      </c>
      <c r="G12" s="207">
        <v>562</v>
      </c>
      <c r="H12" s="207">
        <v>42015</v>
      </c>
      <c r="I12" s="207">
        <v>450</v>
      </c>
      <c r="J12" s="207">
        <v>591</v>
      </c>
      <c r="K12" s="207">
        <v>534</v>
      </c>
      <c r="L12" s="207">
        <v>1395354</v>
      </c>
      <c r="M12" s="207">
        <v>480</v>
      </c>
      <c r="N12" s="207">
        <v>650</v>
      </c>
      <c r="O12" s="207">
        <v>579</v>
      </c>
      <c r="P12" s="207">
        <v>1603272</v>
      </c>
      <c r="Q12" s="207">
        <v>650</v>
      </c>
      <c r="R12" s="207">
        <v>820</v>
      </c>
      <c r="S12" s="207">
        <v>765</v>
      </c>
      <c r="T12" s="207">
        <v>6821</v>
      </c>
      <c r="V12" s="181"/>
    </row>
    <row r="13" spans="2:22" x14ac:dyDescent="0.15">
      <c r="B13" s="200" t="s">
        <v>116</v>
      </c>
      <c r="C13" s="181">
        <v>12</v>
      </c>
      <c r="D13" s="203" t="s">
        <v>134</v>
      </c>
      <c r="E13" s="201">
        <v>478</v>
      </c>
      <c r="F13" s="201">
        <v>651</v>
      </c>
      <c r="G13" s="201">
        <v>557</v>
      </c>
      <c r="H13" s="201">
        <v>8489</v>
      </c>
      <c r="I13" s="201">
        <v>504</v>
      </c>
      <c r="J13" s="201">
        <v>599</v>
      </c>
      <c r="K13" s="201">
        <v>556</v>
      </c>
      <c r="L13" s="201">
        <v>46894</v>
      </c>
      <c r="M13" s="201">
        <v>520</v>
      </c>
      <c r="N13" s="201">
        <v>683</v>
      </c>
      <c r="O13" s="201">
        <v>572</v>
      </c>
      <c r="P13" s="201">
        <v>226618</v>
      </c>
      <c r="Q13" s="204">
        <v>756</v>
      </c>
      <c r="R13" s="204">
        <v>777</v>
      </c>
      <c r="S13" s="204">
        <v>762</v>
      </c>
      <c r="T13" s="203">
        <v>285</v>
      </c>
    </row>
    <row r="14" spans="2:22" x14ac:dyDescent="0.15">
      <c r="B14" s="200" t="s">
        <v>279</v>
      </c>
      <c r="C14" s="181">
        <v>1</v>
      </c>
      <c r="D14" s="203" t="s">
        <v>87</v>
      </c>
      <c r="E14" s="201">
        <v>483</v>
      </c>
      <c r="F14" s="201">
        <v>651</v>
      </c>
      <c r="G14" s="201">
        <v>557</v>
      </c>
      <c r="H14" s="201">
        <v>2097</v>
      </c>
      <c r="I14" s="201">
        <v>515</v>
      </c>
      <c r="J14" s="201">
        <v>599</v>
      </c>
      <c r="K14" s="201">
        <v>536</v>
      </c>
      <c r="L14" s="201">
        <v>27493</v>
      </c>
      <c r="M14" s="201">
        <v>525</v>
      </c>
      <c r="N14" s="201">
        <v>683</v>
      </c>
      <c r="O14" s="201">
        <v>571</v>
      </c>
      <c r="P14" s="201">
        <v>118389</v>
      </c>
      <c r="Q14" s="204">
        <v>756</v>
      </c>
      <c r="R14" s="204">
        <v>756</v>
      </c>
      <c r="S14" s="204">
        <v>756</v>
      </c>
      <c r="T14" s="203">
        <v>260</v>
      </c>
    </row>
    <row r="15" spans="2:22" x14ac:dyDescent="0.15">
      <c r="B15" s="200"/>
      <c r="C15" s="181">
        <v>2</v>
      </c>
      <c r="D15" s="203"/>
      <c r="E15" s="201">
        <v>509</v>
      </c>
      <c r="F15" s="201">
        <v>662</v>
      </c>
      <c r="G15" s="201">
        <v>579</v>
      </c>
      <c r="H15" s="201">
        <v>16777</v>
      </c>
      <c r="I15" s="201">
        <v>504</v>
      </c>
      <c r="J15" s="201">
        <v>599</v>
      </c>
      <c r="K15" s="201">
        <v>553</v>
      </c>
      <c r="L15" s="201">
        <v>29756</v>
      </c>
      <c r="M15" s="201">
        <v>546</v>
      </c>
      <c r="N15" s="201">
        <v>683</v>
      </c>
      <c r="O15" s="201">
        <v>583</v>
      </c>
      <c r="P15" s="201">
        <v>104461</v>
      </c>
      <c r="Q15" s="204">
        <v>770</v>
      </c>
      <c r="R15" s="204">
        <v>780</v>
      </c>
      <c r="S15" s="204">
        <v>775</v>
      </c>
      <c r="T15" s="203">
        <v>220</v>
      </c>
    </row>
    <row r="16" spans="2:22" x14ac:dyDescent="0.15">
      <c r="B16" s="200"/>
      <c r="C16" s="181">
        <v>3</v>
      </c>
      <c r="D16" s="203"/>
      <c r="E16" s="201">
        <v>509</v>
      </c>
      <c r="F16" s="201">
        <v>651</v>
      </c>
      <c r="G16" s="201">
        <v>556</v>
      </c>
      <c r="H16" s="201">
        <v>4699</v>
      </c>
      <c r="I16" s="201">
        <v>504</v>
      </c>
      <c r="J16" s="201">
        <v>599</v>
      </c>
      <c r="K16" s="201">
        <v>537</v>
      </c>
      <c r="L16" s="201">
        <v>28950</v>
      </c>
      <c r="M16" s="201">
        <v>525</v>
      </c>
      <c r="N16" s="201">
        <v>683</v>
      </c>
      <c r="O16" s="201">
        <v>572</v>
      </c>
      <c r="P16" s="201">
        <v>76009</v>
      </c>
      <c r="Q16" s="204">
        <v>683</v>
      </c>
      <c r="R16" s="204">
        <v>818</v>
      </c>
      <c r="S16" s="204">
        <v>729</v>
      </c>
      <c r="T16" s="203">
        <v>400</v>
      </c>
    </row>
    <row r="17" spans="2:20" x14ac:dyDescent="0.15">
      <c r="B17" s="200"/>
      <c r="C17" s="181">
        <v>4</v>
      </c>
      <c r="D17" s="203"/>
      <c r="E17" s="201">
        <v>515</v>
      </c>
      <c r="F17" s="201">
        <v>630</v>
      </c>
      <c r="G17" s="201">
        <v>543</v>
      </c>
      <c r="H17" s="201">
        <v>6461</v>
      </c>
      <c r="I17" s="201">
        <v>504</v>
      </c>
      <c r="J17" s="201">
        <v>599</v>
      </c>
      <c r="K17" s="201">
        <v>540</v>
      </c>
      <c r="L17" s="201">
        <v>37955</v>
      </c>
      <c r="M17" s="201">
        <v>515</v>
      </c>
      <c r="N17" s="201">
        <v>672</v>
      </c>
      <c r="O17" s="201">
        <v>562</v>
      </c>
      <c r="P17" s="201">
        <v>117780</v>
      </c>
      <c r="Q17" s="204">
        <v>756</v>
      </c>
      <c r="R17" s="204">
        <v>756</v>
      </c>
      <c r="S17" s="204">
        <v>756</v>
      </c>
      <c r="T17" s="203">
        <v>475</v>
      </c>
    </row>
    <row r="18" spans="2:20" x14ac:dyDescent="0.15">
      <c r="B18" s="200"/>
      <c r="C18" s="181">
        <v>5</v>
      </c>
      <c r="D18" s="203"/>
      <c r="E18" s="201">
        <v>515</v>
      </c>
      <c r="F18" s="201">
        <v>620</v>
      </c>
      <c r="G18" s="201">
        <v>549</v>
      </c>
      <c r="H18" s="201">
        <v>4050</v>
      </c>
      <c r="I18" s="201">
        <v>504</v>
      </c>
      <c r="J18" s="201">
        <v>599</v>
      </c>
      <c r="K18" s="201">
        <v>539</v>
      </c>
      <c r="L18" s="201">
        <v>38981</v>
      </c>
      <c r="M18" s="201">
        <v>525</v>
      </c>
      <c r="N18" s="201">
        <v>651</v>
      </c>
      <c r="O18" s="201">
        <v>564</v>
      </c>
      <c r="P18" s="201">
        <v>89546</v>
      </c>
      <c r="Q18" s="204">
        <v>756</v>
      </c>
      <c r="R18" s="204">
        <v>756</v>
      </c>
      <c r="S18" s="204">
        <v>756</v>
      </c>
      <c r="T18" s="203">
        <v>415</v>
      </c>
    </row>
    <row r="19" spans="2:20" x14ac:dyDescent="0.15">
      <c r="B19" s="200"/>
      <c r="C19" s="181">
        <v>6</v>
      </c>
      <c r="D19" s="181"/>
      <c r="E19" s="200">
        <v>535.5</v>
      </c>
      <c r="F19" s="201">
        <v>619.5</v>
      </c>
      <c r="G19" s="181">
        <v>576.25805157593118</v>
      </c>
      <c r="H19" s="201">
        <v>3011.6000000000004</v>
      </c>
      <c r="I19" s="200">
        <v>504</v>
      </c>
      <c r="J19" s="201">
        <v>598.5</v>
      </c>
      <c r="K19" s="181">
        <v>539.69258520110509</v>
      </c>
      <c r="L19" s="201">
        <v>41498.1</v>
      </c>
      <c r="M19" s="200">
        <v>514.5</v>
      </c>
      <c r="N19" s="201">
        <v>651</v>
      </c>
      <c r="O19" s="181">
        <v>565.67371904566608</v>
      </c>
      <c r="P19" s="201">
        <v>113030.1</v>
      </c>
      <c r="Q19" s="202">
        <v>756</v>
      </c>
      <c r="R19" s="204">
        <v>756</v>
      </c>
      <c r="S19" s="204">
        <v>756</v>
      </c>
      <c r="T19" s="203">
        <v>275</v>
      </c>
    </row>
    <row r="20" spans="2:20" x14ac:dyDescent="0.15">
      <c r="B20" s="200"/>
      <c r="C20" s="181">
        <v>7</v>
      </c>
      <c r="D20" s="203"/>
      <c r="E20" s="201">
        <v>483</v>
      </c>
      <c r="F20" s="201">
        <v>619.5</v>
      </c>
      <c r="G20" s="201">
        <v>552.83581235697932</v>
      </c>
      <c r="H20" s="201">
        <v>5879.7</v>
      </c>
      <c r="I20" s="201">
        <v>504</v>
      </c>
      <c r="J20" s="201">
        <v>577.5</v>
      </c>
      <c r="K20" s="201">
        <v>532.95296711372407</v>
      </c>
      <c r="L20" s="201">
        <v>30763.300000000003</v>
      </c>
      <c r="M20" s="201">
        <v>556.5</v>
      </c>
      <c r="N20" s="201">
        <v>598.5</v>
      </c>
      <c r="O20" s="201">
        <v>582.28822656411319</v>
      </c>
      <c r="P20" s="201">
        <v>100735.1</v>
      </c>
      <c r="Q20" s="204">
        <v>756</v>
      </c>
      <c r="R20" s="204">
        <v>756</v>
      </c>
      <c r="S20" s="204">
        <v>756</v>
      </c>
      <c r="T20" s="203">
        <v>255</v>
      </c>
    </row>
    <row r="21" spans="2:20" x14ac:dyDescent="0.15">
      <c r="B21" s="194"/>
      <c r="C21" s="195">
        <v>8</v>
      </c>
      <c r="D21" s="206"/>
      <c r="E21" s="207">
        <v>498.75</v>
      </c>
      <c r="F21" s="207">
        <v>619.5</v>
      </c>
      <c r="G21" s="207">
        <v>564.74295511071398</v>
      </c>
      <c r="H21" s="207">
        <v>9697.2000000000007</v>
      </c>
      <c r="I21" s="207">
        <v>504</v>
      </c>
      <c r="J21" s="207">
        <v>577.5</v>
      </c>
      <c r="K21" s="207">
        <v>543.40584636301855</v>
      </c>
      <c r="L21" s="207">
        <v>27820.9</v>
      </c>
      <c r="M21" s="207">
        <v>514.5</v>
      </c>
      <c r="N21" s="207">
        <v>630</v>
      </c>
      <c r="O21" s="207">
        <v>568.58172637159578</v>
      </c>
      <c r="P21" s="207">
        <v>133825</v>
      </c>
      <c r="Q21" s="210">
        <v>756</v>
      </c>
      <c r="R21" s="210">
        <v>768.6</v>
      </c>
      <c r="S21" s="210">
        <v>761.72727272727275</v>
      </c>
      <c r="T21" s="206">
        <v>270</v>
      </c>
    </row>
    <row r="22" spans="2:20" x14ac:dyDescent="0.15">
      <c r="B22" s="200" t="s">
        <v>206</v>
      </c>
      <c r="C22" s="181"/>
      <c r="E22" s="200"/>
      <c r="F22" s="201"/>
      <c r="G22" s="181"/>
      <c r="H22" s="201"/>
      <c r="I22" s="200"/>
      <c r="J22" s="201"/>
      <c r="K22" s="181"/>
      <c r="L22" s="201"/>
      <c r="M22" s="200"/>
      <c r="N22" s="201"/>
      <c r="O22" s="181"/>
      <c r="P22" s="201"/>
      <c r="Q22" s="202"/>
      <c r="R22" s="204"/>
      <c r="S22" s="205"/>
      <c r="T22" s="201"/>
    </row>
    <row r="23" spans="2:20" x14ac:dyDescent="0.15">
      <c r="B23" s="310">
        <v>40756</v>
      </c>
      <c r="C23" s="296"/>
      <c r="D23" s="311">
        <v>40770</v>
      </c>
      <c r="E23" s="265">
        <v>501.90000000000003</v>
      </c>
      <c r="F23" s="265">
        <v>619.5</v>
      </c>
      <c r="G23" s="265">
        <v>562.62747175141249</v>
      </c>
      <c r="H23" s="201">
        <v>4855</v>
      </c>
      <c r="I23" s="265">
        <v>504</v>
      </c>
      <c r="J23" s="265">
        <v>556.5</v>
      </c>
      <c r="K23" s="265">
        <v>536.19539284245161</v>
      </c>
      <c r="L23" s="201">
        <v>18941.3</v>
      </c>
      <c r="M23" s="265">
        <v>525</v>
      </c>
      <c r="N23" s="265">
        <v>609</v>
      </c>
      <c r="O23" s="265">
        <v>565.90871956820706</v>
      </c>
      <c r="P23" s="201">
        <v>65345.5</v>
      </c>
      <c r="Q23" s="265">
        <v>756</v>
      </c>
      <c r="R23" s="265">
        <v>756</v>
      </c>
      <c r="S23" s="265">
        <v>756</v>
      </c>
      <c r="T23" s="201">
        <v>190</v>
      </c>
    </row>
    <row r="24" spans="2:20" x14ac:dyDescent="0.15">
      <c r="B24" s="310">
        <v>40771</v>
      </c>
      <c r="C24" s="296"/>
      <c r="D24" s="311">
        <v>40786</v>
      </c>
      <c r="E24" s="202">
        <v>498.75</v>
      </c>
      <c r="F24" s="204">
        <v>619.5</v>
      </c>
      <c r="G24" s="205">
        <v>566.21489701486428</v>
      </c>
      <c r="H24" s="201">
        <v>4842.2</v>
      </c>
      <c r="I24" s="200">
        <v>504</v>
      </c>
      <c r="J24" s="201">
        <v>577.5</v>
      </c>
      <c r="K24" s="181">
        <v>545.63424866514117</v>
      </c>
      <c r="L24" s="201">
        <v>8879.6</v>
      </c>
      <c r="M24" s="200">
        <v>514.5</v>
      </c>
      <c r="N24" s="201">
        <v>630</v>
      </c>
      <c r="O24" s="181">
        <v>572.1598878031391</v>
      </c>
      <c r="P24" s="201">
        <v>68479.5</v>
      </c>
      <c r="Q24" s="202">
        <v>768.6</v>
      </c>
      <c r="R24" s="202">
        <v>768.6</v>
      </c>
      <c r="S24" s="202">
        <v>768.6</v>
      </c>
      <c r="T24" s="201">
        <v>80</v>
      </c>
    </row>
    <row r="25" spans="2:20" x14ac:dyDescent="0.15">
      <c r="B25" s="312"/>
      <c r="C25" s="195"/>
      <c r="D25" s="323"/>
      <c r="E25" s="194"/>
      <c r="F25" s="207"/>
      <c r="G25" s="195"/>
      <c r="H25" s="210"/>
      <c r="I25" s="194"/>
      <c r="J25" s="207"/>
      <c r="K25" s="195"/>
      <c r="L25" s="207"/>
      <c r="M25" s="194"/>
      <c r="N25" s="207"/>
      <c r="O25" s="195"/>
      <c r="P25" s="207"/>
      <c r="Q25" s="301"/>
      <c r="R25" s="210"/>
      <c r="S25" s="302"/>
      <c r="T25" s="207"/>
    </row>
    <row r="29" spans="2:20" x14ac:dyDescent="0.15"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4" width="2.875" style="182" customWidth="1"/>
    <col min="5" max="7" width="5.875" style="182" customWidth="1"/>
    <col min="8" max="8" width="7.875" style="182" customWidth="1"/>
    <col min="9" max="11" width="5.875" style="182" customWidth="1"/>
    <col min="12" max="12" width="8" style="182" customWidth="1"/>
    <col min="13" max="15" width="5.875" style="182" customWidth="1"/>
    <col min="16" max="16" width="8" style="182" customWidth="1"/>
    <col min="17" max="19" width="5.875" style="182" customWidth="1"/>
    <col min="20" max="20" width="8" style="182" customWidth="1"/>
    <col min="21" max="23" width="5.875" style="182" customWidth="1"/>
    <col min="24" max="24" width="8" style="182" customWidth="1"/>
    <col min="25" max="16384" width="7.5" style="182"/>
  </cols>
  <sheetData>
    <row r="1" spans="1:26" ht="15" customHeight="1" x14ac:dyDescent="0.15">
      <c r="B1" s="324" t="s">
        <v>280</v>
      </c>
      <c r="C1" s="325"/>
      <c r="D1" s="325"/>
      <c r="E1" s="181"/>
      <c r="F1" s="181"/>
      <c r="G1" s="181"/>
      <c r="H1" s="181"/>
    </row>
    <row r="2" spans="1:26" ht="12.75" customHeight="1" x14ac:dyDescent="0.15">
      <c r="B2" s="326" t="s">
        <v>281</v>
      </c>
      <c r="C2" s="327"/>
      <c r="D2" s="327"/>
    </row>
    <row r="3" spans="1:26" ht="12.75" customHeight="1" x14ac:dyDescent="0.15">
      <c r="B3" s="328" t="s">
        <v>282</v>
      </c>
      <c r="C3" s="329"/>
      <c r="D3" s="329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X3" s="330" t="s">
        <v>103</v>
      </c>
    </row>
    <row r="4" spans="1:26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302"/>
    </row>
    <row r="5" spans="1:26" ht="12" customHeight="1" x14ac:dyDescent="0.15">
      <c r="A5" s="203"/>
      <c r="B5" s="309"/>
      <c r="C5" s="331" t="s">
        <v>283</v>
      </c>
      <c r="D5" s="332"/>
      <c r="E5" s="333" t="s">
        <v>284</v>
      </c>
      <c r="F5" s="334"/>
      <c r="G5" s="334"/>
      <c r="H5" s="335"/>
      <c r="I5" s="333" t="s">
        <v>106</v>
      </c>
      <c r="J5" s="334"/>
      <c r="K5" s="334"/>
      <c r="L5" s="335"/>
      <c r="M5" s="333" t="s">
        <v>107</v>
      </c>
      <c r="N5" s="334"/>
      <c r="O5" s="334"/>
      <c r="P5" s="335"/>
      <c r="Q5" s="333" t="s">
        <v>285</v>
      </c>
      <c r="R5" s="334"/>
      <c r="S5" s="334"/>
      <c r="T5" s="335"/>
      <c r="U5" s="333" t="s">
        <v>119</v>
      </c>
      <c r="V5" s="334"/>
      <c r="W5" s="334"/>
      <c r="X5" s="335"/>
      <c r="Z5" s="181"/>
    </row>
    <row r="6" spans="1:26" ht="12" customHeight="1" x14ac:dyDescent="0.15">
      <c r="A6" s="203"/>
      <c r="B6" s="336" t="s">
        <v>286</v>
      </c>
      <c r="C6" s="337"/>
      <c r="D6" s="338"/>
      <c r="E6" s="209" t="s">
        <v>111</v>
      </c>
      <c r="F6" s="192" t="s">
        <v>112</v>
      </c>
      <c r="G6" s="260" t="s">
        <v>113</v>
      </c>
      <c r="H6" s="192" t="s">
        <v>114</v>
      </c>
      <c r="I6" s="209" t="s">
        <v>111</v>
      </c>
      <c r="J6" s="192" t="s">
        <v>112</v>
      </c>
      <c r="K6" s="260" t="s">
        <v>113</v>
      </c>
      <c r="L6" s="192" t="s">
        <v>114</v>
      </c>
      <c r="M6" s="209" t="s">
        <v>111</v>
      </c>
      <c r="N6" s="192" t="s">
        <v>112</v>
      </c>
      <c r="O6" s="260" t="s">
        <v>113</v>
      </c>
      <c r="P6" s="192" t="s">
        <v>114</v>
      </c>
      <c r="Q6" s="209" t="s">
        <v>111</v>
      </c>
      <c r="R6" s="192" t="s">
        <v>112</v>
      </c>
      <c r="S6" s="260" t="s">
        <v>113</v>
      </c>
      <c r="T6" s="192" t="s">
        <v>114</v>
      </c>
      <c r="U6" s="209" t="s">
        <v>111</v>
      </c>
      <c r="V6" s="192" t="s">
        <v>112</v>
      </c>
      <c r="W6" s="260" t="s">
        <v>113</v>
      </c>
      <c r="X6" s="192" t="s">
        <v>114</v>
      </c>
      <c r="Z6" s="181"/>
    </row>
    <row r="7" spans="1:26" x14ac:dyDescent="0.15">
      <c r="A7" s="203"/>
      <c r="B7" s="194"/>
      <c r="C7" s="195"/>
      <c r="D7" s="206"/>
      <c r="E7" s="196"/>
      <c r="F7" s="197"/>
      <c r="G7" s="198" t="s">
        <v>115</v>
      </c>
      <c r="H7" s="197"/>
      <c r="I7" s="196"/>
      <c r="J7" s="197"/>
      <c r="K7" s="198" t="s">
        <v>115</v>
      </c>
      <c r="L7" s="197"/>
      <c r="M7" s="196"/>
      <c r="N7" s="197"/>
      <c r="O7" s="198" t="s">
        <v>115</v>
      </c>
      <c r="P7" s="197"/>
      <c r="Q7" s="196"/>
      <c r="R7" s="197"/>
      <c r="S7" s="198" t="s">
        <v>115</v>
      </c>
      <c r="T7" s="197"/>
      <c r="U7" s="196"/>
      <c r="V7" s="197"/>
      <c r="W7" s="198" t="s">
        <v>115</v>
      </c>
      <c r="X7" s="197"/>
      <c r="Z7" s="181"/>
    </row>
    <row r="8" spans="1:26" ht="10.5" customHeight="1" x14ac:dyDescent="0.15">
      <c r="A8" s="203"/>
      <c r="B8" s="339" t="s">
        <v>70</v>
      </c>
      <c r="C8" s="181">
        <v>18</v>
      </c>
      <c r="D8" s="199" t="s">
        <v>71</v>
      </c>
      <c r="E8" s="340">
        <v>3570</v>
      </c>
      <c r="F8" s="341">
        <v>4925</v>
      </c>
      <c r="G8" s="342">
        <v>3963</v>
      </c>
      <c r="H8" s="341">
        <v>195399</v>
      </c>
      <c r="I8" s="340">
        <v>2730</v>
      </c>
      <c r="J8" s="341">
        <v>3581</v>
      </c>
      <c r="K8" s="342">
        <v>2934</v>
      </c>
      <c r="L8" s="341">
        <v>207327</v>
      </c>
      <c r="M8" s="340">
        <v>1943</v>
      </c>
      <c r="N8" s="341">
        <v>2665</v>
      </c>
      <c r="O8" s="342">
        <v>2267</v>
      </c>
      <c r="P8" s="341">
        <v>187188</v>
      </c>
      <c r="Q8" s="340">
        <v>6930</v>
      </c>
      <c r="R8" s="341">
        <v>8400</v>
      </c>
      <c r="S8" s="342">
        <v>7515</v>
      </c>
      <c r="T8" s="341">
        <v>44403</v>
      </c>
      <c r="U8" s="340">
        <v>5880</v>
      </c>
      <c r="V8" s="341">
        <v>7350</v>
      </c>
      <c r="W8" s="342">
        <v>6344</v>
      </c>
      <c r="X8" s="341">
        <v>166281</v>
      </c>
      <c r="Z8" s="342"/>
    </row>
    <row r="9" spans="1:26" ht="11.1" customHeight="1" x14ac:dyDescent="0.15">
      <c r="A9" s="203"/>
      <c r="B9" s="202"/>
      <c r="C9" s="181">
        <v>19</v>
      </c>
      <c r="D9" s="203"/>
      <c r="E9" s="340">
        <v>3045</v>
      </c>
      <c r="F9" s="341">
        <v>4830</v>
      </c>
      <c r="G9" s="342">
        <v>3662</v>
      </c>
      <c r="H9" s="341">
        <v>194251</v>
      </c>
      <c r="I9" s="340">
        <v>2415</v>
      </c>
      <c r="J9" s="341">
        <v>3413</v>
      </c>
      <c r="K9" s="342">
        <v>2772</v>
      </c>
      <c r="L9" s="341">
        <v>196545</v>
      </c>
      <c r="M9" s="340">
        <v>1890</v>
      </c>
      <c r="N9" s="341">
        <v>2597</v>
      </c>
      <c r="O9" s="342">
        <v>2214</v>
      </c>
      <c r="P9" s="341">
        <v>194867</v>
      </c>
      <c r="Q9" s="340">
        <v>7140</v>
      </c>
      <c r="R9" s="341">
        <v>8295</v>
      </c>
      <c r="S9" s="342">
        <v>7569</v>
      </c>
      <c r="T9" s="341">
        <v>50303</v>
      </c>
      <c r="U9" s="340">
        <v>5670</v>
      </c>
      <c r="V9" s="341">
        <v>7350</v>
      </c>
      <c r="W9" s="342">
        <v>6174</v>
      </c>
      <c r="X9" s="341">
        <v>149577</v>
      </c>
      <c r="Z9" s="342"/>
    </row>
    <row r="10" spans="1:26" ht="11.1" customHeight="1" x14ac:dyDescent="0.15">
      <c r="A10" s="203"/>
      <c r="B10" s="202"/>
      <c r="C10" s="181">
        <v>20</v>
      </c>
      <c r="D10" s="203"/>
      <c r="E10" s="340">
        <v>2730</v>
      </c>
      <c r="F10" s="341">
        <v>4494</v>
      </c>
      <c r="G10" s="342">
        <v>3419</v>
      </c>
      <c r="H10" s="341">
        <v>180286</v>
      </c>
      <c r="I10" s="340">
        <v>2415</v>
      </c>
      <c r="J10" s="341">
        <v>3360</v>
      </c>
      <c r="K10" s="342">
        <v>2667</v>
      </c>
      <c r="L10" s="341">
        <v>185858</v>
      </c>
      <c r="M10" s="340">
        <v>1470</v>
      </c>
      <c r="N10" s="341">
        <v>2520</v>
      </c>
      <c r="O10" s="342">
        <v>1903</v>
      </c>
      <c r="P10" s="341">
        <v>199975</v>
      </c>
      <c r="Q10" s="340">
        <v>6510</v>
      </c>
      <c r="R10" s="341">
        <v>8169</v>
      </c>
      <c r="S10" s="342">
        <v>7241</v>
      </c>
      <c r="T10" s="341">
        <v>48304</v>
      </c>
      <c r="U10" s="340">
        <v>4568</v>
      </c>
      <c r="V10" s="341">
        <v>7035</v>
      </c>
      <c r="W10" s="342">
        <v>5674</v>
      </c>
      <c r="X10" s="341">
        <v>142927</v>
      </c>
      <c r="Z10" s="342"/>
    </row>
    <row r="11" spans="1:26" ht="11.1" customHeight="1" x14ac:dyDescent="0.15">
      <c r="A11" s="203"/>
      <c r="B11" s="202"/>
      <c r="C11" s="181">
        <v>21</v>
      </c>
      <c r="D11" s="203"/>
      <c r="E11" s="340">
        <v>2415</v>
      </c>
      <c r="F11" s="341">
        <v>4200</v>
      </c>
      <c r="G11" s="342">
        <v>3195</v>
      </c>
      <c r="H11" s="341">
        <v>171670</v>
      </c>
      <c r="I11" s="340">
        <v>2100</v>
      </c>
      <c r="J11" s="341">
        <v>3360</v>
      </c>
      <c r="K11" s="342">
        <v>2560</v>
      </c>
      <c r="L11" s="341">
        <v>206553</v>
      </c>
      <c r="M11" s="340">
        <v>1470</v>
      </c>
      <c r="N11" s="341">
        <v>2363</v>
      </c>
      <c r="O11" s="342">
        <v>1757</v>
      </c>
      <c r="P11" s="341">
        <v>171644</v>
      </c>
      <c r="Q11" s="340">
        <v>5744</v>
      </c>
      <c r="R11" s="341">
        <v>7770</v>
      </c>
      <c r="S11" s="342">
        <v>6798</v>
      </c>
      <c r="T11" s="341">
        <v>46522</v>
      </c>
      <c r="U11" s="340">
        <v>4410</v>
      </c>
      <c r="V11" s="341">
        <v>6143</v>
      </c>
      <c r="W11" s="342">
        <v>5274</v>
      </c>
      <c r="X11" s="341">
        <v>152033</v>
      </c>
      <c r="Z11" s="342"/>
    </row>
    <row r="12" spans="1:26" ht="11.1" customHeight="1" x14ac:dyDescent="0.15">
      <c r="A12" s="181"/>
      <c r="B12" s="301"/>
      <c r="C12" s="195">
        <v>22</v>
      </c>
      <c r="D12" s="206"/>
      <c r="E12" s="343">
        <v>2520</v>
      </c>
      <c r="F12" s="343">
        <v>4410</v>
      </c>
      <c r="G12" s="343">
        <v>3119</v>
      </c>
      <c r="H12" s="343">
        <v>175619</v>
      </c>
      <c r="I12" s="343">
        <v>2226</v>
      </c>
      <c r="J12" s="343">
        <v>3318</v>
      </c>
      <c r="K12" s="343">
        <v>2618</v>
      </c>
      <c r="L12" s="343">
        <v>208614</v>
      </c>
      <c r="M12" s="343">
        <v>1575</v>
      </c>
      <c r="N12" s="343">
        <v>2205</v>
      </c>
      <c r="O12" s="343">
        <v>1801</v>
      </c>
      <c r="P12" s="343">
        <v>161252</v>
      </c>
      <c r="Q12" s="343">
        <v>5775</v>
      </c>
      <c r="R12" s="343">
        <v>7665</v>
      </c>
      <c r="S12" s="343">
        <v>6779</v>
      </c>
      <c r="T12" s="343">
        <v>43193</v>
      </c>
      <c r="U12" s="343">
        <v>4935</v>
      </c>
      <c r="V12" s="343">
        <v>6300</v>
      </c>
      <c r="W12" s="343">
        <v>5486</v>
      </c>
      <c r="X12" s="344">
        <v>133621</v>
      </c>
      <c r="Z12" s="342"/>
    </row>
    <row r="13" spans="1:26" ht="11.1" customHeight="1" x14ac:dyDescent="0.15">
      <c r="A13" s="203"/>
      <c r="B13" s="202" t="s">
        <v>287</v>
      </c>
      <c r="C13" s="181">
        <v>8</v>
      </c>
      <c r="D13" s="203" t="s">
        <v>288</v>
      </c>
      <c r="E13" s="340">
        <v>2520</v>
      </c>
      <c r="F13" s="341">
        <v>3150</v>
      </c>
      <c r="G13" s="345">
        <v>2839</v>
      </c>
      <c r="H13" s="341">
        <v>15047</v>
      </c>
      <c r="I13" s="340">
        <v>2310</v>
      </c>
      <c r="J13" s="341">
        <v>2730</v>
      </c>
      <c r="K13" s="342">
        <v>2510</v>
      </c>
      <c r="L13" s="341">
        <v>16572</v>
      </c>
      <c r="M13" s="340">
        <v>1733</v>
      </c>
      <c r="N13" s="341">
        <v>1995</v>
      </c>
      <c r="O13" s="345">
        <v>1863</v>
      </c>
      <c r="P13" s="341">
        <v>13781</v>
      </c>
      <c r="Q13" s="340">
        <v>6510</v>
      </c>
      <c r="R13" s="341">
        <v>7350</v>
      </c>
      <c r="S13" s="342">
        <v>6871</v>
      </c>
      <c r="T13" s="341">
        <v>3535</v>
      </c>
      <c r="U13" s="340">
        <v>5040</v>
      </c>
      <c r="V13" s="341">
        <v>5565</v>
      </c>
      <c r="W13" s="342">
        <v>5256</v>
      </c>
      <c r="X13" s="341">
        <v>11901</v>
      </c>
      <c r="Z13" s="346"/>
    </row>
    <row r="14" spans="1:26" ht="10.5" customHeight="1" x14ac:dyDescent="0.15">
      <c r="A14" s="203"/>
      <c r="B14" s="202"/>
      <c r="C14" s="181">
        <v>9</v>
      </c>
      <c r="D14" s="203"/>
      <c r="E14" s="340">
        <v>2730</v>
      </c>
      <c r="F14" s="341">
        <v>3360</v>
      </c>
      <c r="G14" s="345">
        <v>2962</v>
      </c>
      <c r="H14" s="341">
        <v>12631</v>
      </c>
      <c r="I14" s="340">
        <v>2415</v>
      </c>
      <c r="J14" s="341">
        <v>2835</v>
      </c>
      <c r="K14" s="342">
        <v>2542</v>
      </c>
      <c r="L14" s="341">
        <v>15688</v>
      </c>
      <c r="M14" s="340">
        <v>1733</v>
      </c>
      <c r="N14" s="341">
        <v>2069</v>
      </c>
      <c r="O14" s="345">
        <v>1935</v>
      </c>
      <c r="P14" s="341">
        <v>17222</v>
      </c>
      <c r="Q14" s="340">
        <v>6300</v>
      </c>
      <c r="R14" s="341">
        <v>7350</v>
      </c>
      <c r="S14" s="342">
        <v>6823</v>
      </c>
      <c r="T14" s="341">
        <v>2949</v>
      </c>
      <c r="U14" s="340">
        <v>5040</v>
      </c>
      <c r="V14" s="341">
        <v>5565</v>
      </c>
      <c r="W14" s="342">
        <v>5266</v>
      </c>
      <c r="X14" s="341">
        <v>10017</v>
      </c>
      <c r="Z14" s="181"/>
    </row>
    <row r="15" spans="1:26" ht="10.5" customHeight="1" x14ac:dyDescent="0.15">
      <c r="A15" s="181"/>
      <c r="B15" s="202"/>
      <c r="C15" s="181">
        <v>10</v>
      </c>
      <c r="D15" s="203"/>
      <c r="E15" s="341">
        <v>3150</v>
      </c>
      <c r="F15" s="341">
        <v>3570</v>
      </c>
      <c r="G15" s="341">
        <v>3302.71545422903</v>
      </c>
      <c r="H15" s="341">
        <v>15987.5</v>
      </c>
      <c r="I15" s="341">
        <v>2625</v>
      </c>
      <c r="J15" s="341">
        <v>3150</v>
      </c>
      <c r="K15" s="341">
        <v>2875.9934736072673</v>
      </c>
      <c r="L15" s="341">
        <v>14338.8</v>
      </c>
      <c r="M15" s="341">
        <v>1680</v>
      </c>
      <c r="N15" s="341">
        <v>1942.5</v>
      </c>
      <c r="O15" s="341">
        <v>1730.5610437445691</v>
      </c>
      <c r="P15" s="341">
        <v>12801.6</v>
      </c>
      <c r="Q15" s="341">
        <v>6300</v>
      </c>
      <c r="R15" s="341">
        <v>7140</v>
      </c>
      <c r="S15" s="341">
        <v>6690.5076152539405</v>
      </c>
      <c r="T15" s="341">
        <v>2779.3</v>
      </c>
      <c r="U15" s="341">
        <v>5040</v>
      </c>
      <c r="V15" s="341">
        <v>5985</v>
      </c>
      <c r="W15" s="341">
        <v>5376.2700608519272</v>
      </c>
      <c r="X15" s="341">
        <v>10883.6</v>
      </c>
      <c r="Z15" s="181"/>
    </row>
    <row r="16" spans="1:26" ht="10.5" customHeight="1" x14ac:dyDescent="0.15">
      <c r="A16" s="181"/>
      <c r="B16" s="202"/>
      <c r="C16" s="181">
        <v>11</v>
      </c>
      <c r="D16" s="203"/>
      <c r="E16" s="341">
        <v>3360</v>
      </c>
      <c r="F16" s="341">
        <v>3990</v>
      </c>
      <c r="G16" s="341">
        <v>3573.1467591707406</v>
      </c>
      <c r="H16" s="341">
        <v>20246.8</v>
      </c>
      <c r="I16" s="341">
        <v>2625</v>
      </c>
      <c r="J16" s="341">
        <v>3202.5</v>
      </c>
      <c r="K16" s="341">
        <v>2806.2195378151273</v>
      </c>
      <c r="L16" s="341">
        <v>17624.8</v>
      </c>
      <c r="M16" s="341">
        <v>1653.75</v>
      </c>
      <c r="N16" s="341">
        <v>1890</v>
      </c>
      <c r="O16" s="341">
        <v>1715.9387024394905</v>
      </c>
      <c r="P16" s="345">
        <v>14556.4</v>
      </c>
      <c r="Q16" s="341">
        <v>6615</v>
      </c>
      <c r="R16" s="341">
        <v>7350</v>
      </c>
      <c r="S16" s="341">
        <v>6927.8615794349244</v>
      </c>
      <c r="T16" s="345">
        <v>3995.4</v>
      </c>
      <c r="U16" s="341">
        <v>5250</v>
      </c>
      <c r="V16" s="341">
        <v>5985</v>
      </c>
      <c r="W16" s="341">
        <v>5520.6076873417096</v>
      </c>
      <c r="X16" s="345">
        <v>12500.8</v>
      </c>
      <c r="Z16" s="181"/>
    </row>
    <row r="17" spans="1:26" ht="10.5" customHeight="1" x14ac:dyDescent="0.15">
      <c r="A17" s="181"/>
      <c r="B17" s="202"/>
      <c r="C17" s="181">
        <v>12</v>
      </c>
      <c r="D17" s="203"/>
      <c r="E17" s="341">
        <v>3780</v>
      </c>
      <c r="F17" s="341">
        <v>4410</v>
      </c>
      <c r="G17" s="341">
        <v>3981.6666753844538</v>
      </c>
      <c r="H17" s="341">
        <v>28809.8</v>
      </c>
      <c r="I17" s="341">
        <v>2730</v>
      </c>
      <c r="J17" s="341">
        <v>3318</v>
      </c>
      <c r="K17" s="341">
        <v>2940.0097033545871</v>
      </c>
      <c r="L17" s="341">
        <v>29330.400000000001</v>
      </c>
      <c r="M17" s="341">
        <v>1680</v>
      </c>
      <c r="N17" s="341">
        <v>1974</v>
      </c>
      <c r="O17" s="341">
        <v>1814.201083537225</v>
      </c>
      <c r="P17" s="341">
        <v>19445.2</v>
      </c>
      <c r="Q17" s="341">
        <v>6720</v>
      </c>
      <c r="R17" s="341">
        <v>7581</v>
      </c>
      <c r="S17" s="341">
        <v>6915.6075743796318</v>
      </c>
      <c r="T17" s="341">
        <v>8144.3</v>
      </c>
      <c r="U17" s="341">
        <v>5355</v>
      </c>
      <c r="V17" s="341">
        <v>6300</v>
      </c>
      <c r="W17" s="341">
        <v>5662.3653199933078</v>
      </c>
      <c r="X17" s="345">
        <v>23294.7</v>
      </c>
      <c r="Z17" s="181"/>
    </row>
    <row r="18" spans="1:26" ht="10.5" customHeight="1" x14ac:dyDescent="0.15">
      <c r="A18" s="181"/>
      <c r="B18" s="202" t="s">
        <v>289</v>
      </c>
      <c r="C18" s="181">
        <v>1</v>
      </c>
      <c r="D18" s="203" t="s">
        <v>288</v>
      </c>
      <c r="E18" s="341">
        <v>3150</v>
      </c>
      <c r="F18" s="341">
        <v>3990</v>
      </c>
      <c r="G18" s="341">
        <v>3508.3904395049258</v>
      </c>
      <c r="H18" s="341">
        <v>21722.3</v>
      </c>
      <c r="I18" s="341">
        <v>2415</v>
      </c>
      <c r="J18" s="341">
        <v>2940</v>
      </c>
      <c r="K18" s="341">
        <v>2576.7098566328195</v>
      </c>
      <c r="L18" s="341">
        <v>31386.400000000001</v>
      </c>
      <c r="M18" s="341">
        <v>1680</v>
      </c>
      <c r="N18" s="341">
        <v>1974</v>
      </c>
      <c r="O18" s="341">
        <v>1788.9058105598306</v>
      </c>
      <c r="P18" s="341">
        <v>14128.1</v>
      </c>
      <c r="Q18" s="341">
        <v>6018.6</v>
      </c>
      <c r="R18" s="341">
        <v>7002.4500000000007</v>
      </c>
      <c r="S18" s="341">
        <v>6687.1295050030976</v>
      </c>
      <c r="T18" s="341">
        <v>2934.5</v>
      </c>
      <c r="U18" s="341">
        <v>5250</v>
      </c>
      <c r="V18" s="341">
        <v>5775</v>
      </c>
      <c r="W18" s="341">
        <v>5598.3010928866497</v>
      </c>
      <c r="X18" s="345">
        <v>13538.2</v>
      </c>
      <c r="Z18" s="181"/>
    </row>
    <row r="19" spans="1:26" ht="10.5" customHeight="1" x14ac:dyDescent="0.15">
      <c r="A19" s="181"/>
      <c r="B19" s="202"/>
      <c r="C19" s="181">
        <v>2</v>
      </c>
      <c r="D19" s="203"/>
      <c r="E19" s="341">
        <v>2730</v>
      </c>
      <c r="F19" s="341">
        <v>3423</v>
      </c>
      <c r="G19" s="341">
        <v>3026.4777876182034</v>
      </c>
      <c r="H19" s="341">
        <v>10324.5</v>
      </c>
      <c r="I19" s="341">
        <v>2415</v>
      </c>
      <c r="J19" s="341">
        <v>2730</v>
      </c>
      <c r="K19" s="341">
        <v>2559.2256676799475</v>
      </c>
      <c r="L19" s="341">
        <v>14067</v>
      </c>
      <c r="M19" s="341">
        <v>1732.5</v>
      </c>
      <c r="N19" s="341">
        <v>2047.5</v>
      </c>
      <c r="O19" s="341">
        <v>1838.0786916827208</v>
      </c>
      <c r="P19" s="341">
        <v>13916.7</v>
      </c>
      <c r="Q19" s="341">
        <v>6058.5</v>
      </c>
      <c r="R19" s="341">
        <v>7024.5</v>
      </c>
      <c r="S19" s="341">
        <v>6662.8900699958212</v>
      </c>
      <c r="T19" s="341">
        <v>2743.2</v>
      </c>
      <c r="U19" s="341">
        <v>5040</v>
      </c>
      <c r="V19" s="341">
        <v>5775</v>
      </c>
      <c r="W19" s="341">
        <v>5298.3617193240261</v>
      </c>
      <c r="X19" s="345">
        <v>7273.2</v>
      </c>
      <c r="Z19" s="181"/>
    </row>
    <row r="20" spans="1:26" ht="10.5" customHeight="1" x14ac:dyDescent="0.15">
      <c r="A20" s="181"/>
      <c r="B20" s="202"/>
      <c r="C20" s="181">
        <v>3</v>
      </c>
      <c r="D20" s="203"/>
      <c r="E20" s="341">
        <v>2940</v>
      </c>
      <c r="F20" s="341">
        <v>3465</v>
      </c>
      <c r="G20" s="341">
        <v>3052.4041500260464</v>
      </c>
      <c r="H20" s="341">
        <v>12783.9</v>
      </c>
      <c r="I20" s="341">
        <v>2415</v>
      </c>
      <c r="J20" s="341">
        <v>2940</v>
      </c>
      <c r="K20" s="341">
        <v>2521.5378409790128</v>
      </c>
      <c r="L20" s="341">
        <v>15743.5</v>
      </c>
      <c r="M20" s="341">
        <v>1890</v>
      </c>
      <c r="N20" s="341">
        <v>2089.5</v>
      </c>
      <c r="O20" s="341">
        <v>2008.5599322799094</v>
      </c>
      <c r="P20" s="341">
        <v>15006.3</v>
      </c>
      <c r="Q20" s="341">
        <v>6090</v>
      </c>
      <c r="R20" s="341">
        <v>6825</v>
      </c>
      <c r="S20" s="341">
        <v>6484.1680022748424</v>
      </c>
      <c r="T20" s="341">
        <v>3568.4</v>
      </c>
      <c r="U20" s="341">
        <v>5250</v>
      </c>
      <c r="V20" s="341">
        <v>5775</v>
      </c>
      <c r="W20" s="341">
        <v>5437.9905788967289</v>
      </c>
      <c r="X20" s="345">
        <v>7721.2</v>
      </c>
      <c r="Z20" s="181"/>
    </row>
    <row r="21" spans="1:26" ht="10.5" customHeight="1" x14ac:dyDescent="0.15">
      <c r="A21" s="181"/>
      <c r="B21" s="202"/>
      <c r="C21" s="181">
        <v>4</v>
      </c>
      <c r="D21" s="203"/>
      <c r="E21" s="341">
        <v>3045</v>
      </c>
      <c r="F21" s="341">
        <v>3634.05</v>
      </c>
      <c r="G21" s="341">
        <v>3202.3250745420983</v>
      </c>
      <c r="H21" s="341">
        <v>9888.7999999999993</v>
      </c>
      <c r="I21" s="341">
        <v>2415</v>
      </c>
      <c r="J21" s="341">
        <v>2940</v>
      </c>
      <c r="K21" s="341">
        <v>2571.1501311825878</v>
      </c>
      <c r="L21" s="341">
        <v>14925.1</v>
      </c>
      <c r="M21" s="341">
        <v>1942.5</v>
      </c>
      <c r="N21" s="341">
        <v>2100</v>
      </c>
      <c r="O21" s="341">
        <v>2037.9777327935221</v>
      </c>
      <c r="P21" s="341">
        <v>14427.9</v>
      </c>
      <c r="Q21" s="341">
        <v>6195</v>
      </c>
      <c r="R21" s="341">
        <v>6930</v>
      </c>
      <c r="S21" s="341">
        <v>6597.0844327176746</v>
      </c>
      <c r="T21" s="341">
        <v>3537.7</v>
      </c>
      <c r="U21" s="341">
        <v>5250</v>
      </c>
      <c r="V21" s="341">
        <v>5775</v>
      </c>
      <c r="W21" s="341">
        <v>5447.0781792080397</v>
      </c>
      <c r="X21" s="341">
        <v>8511.4</v>
      </c>
      <c r="Z21" s="181"/>
    </row>
    <row r="22" spans="1:26" ht="10.5" customHeight="1" x14ac:dyDescent="0.15">
      <c r="A22" s="181"/>
      <c r="B22" s="202"/>
      <c r="C22" s="181">
        <v>5</v>
      </c>
      <c r="D22" s="203"/>
      <c r="E22" s="341">
        <v>2940</v>
      </c>
      <c r="F22" s="341">
        <v>3465</v>
      </c>
      <c r="G22" s="341">
        <v>3056.1663071322646</v>
      </c>
      <c r="H22" s="341">
        <v>12431</v>
      </c>
      <c r="I22" s="341">
        <v>2415</v>
      </c>
      <c r="J22" s="341">
        <v>2845.5</v>
      </c>
      <c r="K22" s="341">
        <v>2561.1520010601639</v>
      </c>
      <c r="L22" s="341">
        <v>15459.4</v>
      </c>
      <c r="M22" s="341">
        <v>1890</v>
      </c>
      <c r="N22" s="341">
        <v>2089.5</v>
      </c>
      <c r="O22" s="341">
        <v>1909.7629248197738</v>
      </c>
      <c r="P22" s="341">
        <v>14113</v>
      </c>
      <c r="Q22" s="341">
        <v>6195</v>
      </c>
      <c r="R22" s="341">
        <v>6930</v>
      </c>
      <c r="S22" s="341">
        <v>6603.8235073225696</v>
      </c>
      <c r="T22" s="341">
        <v>3232.8</v>
      </c>
      <c r="U22" s="341">
        <v>5250</v>
      </c>
      <c r="V22" s="341">
        <v>5775</v>
      </c>
      <c r="W22" s="341">
        <v>5441.773362445414</v>
      </c>
      <c r="X22" s="345">
        <v>10070.799999999999</v>
      </c>
      <c r="Z22" s="181"/>
    </row>
    <row r="23" spans="1:26" ht="10.5" customHeight="1" x14ac:dyDescent="0.15">
      <c r="A23" s="181"/>
      <c r="B23" s="202"/>
      <c r="C23" s="181">
        <v>6</v>
      </c>
      <c r="D23" s="203"/>
      <c r="E23" s="341">
        <v>2730</v>
      </c>
      <c r="F23" s="341">
        <v>3465</v>
      </c>
      <c r="G23" s="341">
        <v>2995.6734030073585</v>
      </c>
      <c r="H23" s="341">
        <v>11436.6</v>
      </c>
      <c r="I23" s="341">
        <v>2310</v>
      </c>
      <c r="J23" s="341">
        <v>2845.5</v>
      </c>
      <c r="K23" s="341">
        <v>2466.1411202185777</v>
      </c>
      <c r="L23" s="341">
        <v>15180.5</v>
      </c>
      <c r="M23" s="341">
        <v>1785</v>
      </c>
      <c r="N23" s="341">
        <v>2100</v>
      </c>
      <c r="O23" s="341">
        <v>1879.4789400109403</v>
      </c>
      <c r="P23" s="341">
        <v>13960</v>
      </c>
      <c r="Q23" s="341">
        <v>6090</v>
      </c>
      <c r="R23" s="341">
        <v>6825</v>
      </c>
      <c r="S23" s="341">
        <v>6482.0291883842146</v>
      </c>
      <c r="T23" s="341">
        <v>3017.2</v>
      </c>
      <c r="U23" s="341">
        <v>5145</v>
      </c>
      <c r="V23" s="341">
        <v>5775</v>
      </c>
      <c r="W23" s="341">
        <v>5432.5104624685937</v>
      </c>
      <c r="X23" s="345">
        <v>12318.2</v>
      </c>
      <c r="Z23" s="181"/>
    </row>
    <row r="24" spans="1:26" ht="10.5" customHeight="1" x14ac:dyDescent="0.15">
      <c r="A24" s="181"/>
      <c r="B24" s="202"/>
      <c r="C24" s="181">
        <v>7</v>
      </c>
      <c r="D24" s="203"/>
      <c r="E24" s="341">
        <v>2520</v>
      </c>
      <c r="F24" s="341">
        <v>3423</v>
      </c>
      <c r="G24" s="341">
        <v>2848.726934167491</v>
      </c>
      <c r="H24" s="341">
        <v>15218.7</v>
      </c>
      <c r="I24" s="341">
        <v>2100</v>
      </c>
      <c r="J24" s="341">
        <v>2730</v>
      </c>
      <c r="K24" s="345">
        <v>2385.8519834399058</v>
      </c>
      <c r="L24" s="341">
        <v>13163.7</v>
      </c>
      <c r="M24" s="341">
        <v>1680</v>
      </c>
      <c r="N24" s="341">
        <v>2020.2</v>
      </c>
      <c r="O24" s="341">
        <v>1734.6443706996279</v>
      </c>
      <c r="P24" s="341">
        <v>12129.6</v>
      </c>
      <c r="Q24" s="345">
        <v>5775</v>
      </c>
      <c r="R24" s="341">
        <v>7140</v>
      </c>
      <c r="S24" s="341">
        <v>6696.0763357503256</v>
      </c>
      <c r="T24" s="341">
        <v>3763.5</v>
      </c>
      <c r="U24" s="341">
        <v>5145</v>
      </c>
      <c r="V24" s="341">
        <v>5775</v>
      </c>
      <c r="W24" s="341">
        <v>5411.6219353007946</v>
      </c>
      <c r="X24" s="345">
        <v>9833.6</v>
      </c>
      <c r="Z24" s="181"/>
    </row>
    <row r="25" spans="1:26" ht="10.5" customHeight="1" x14ac:dyDescent="0.15">
      <c r="A25" s="181"/>
      <c r="B25" s="301"/>
      <c r="C25" s="195">
        <v>8</v>
      </c>
      <c r="D25" s="206"/>
      <c r="E25" s="343">
        <v>2520</v>
      </c>
      <c r="F25" s="343">
        <v>3465</v>
      </c>
      <c r="G25" s="343">
        <v>2880.7655191526046</v>
      </c>
      <c r="H25" s="343">
        <v>16120</v>
      </c>
      <c r="I25" s="343">
        <v>2046.45</v>
      </c>
      <c r="J25" s="343">
        <v>2730</v>
      </c>
      <c r="K25" s="343">
        <v>2342.0545861078222</v>
      </c>
      <c r="L25" s="343">
        <v>15244.5</v>
      </c>
      <c r="M25" s="343">
        <v>1627.5</v>
      </c>
      <c r="N25" s="343">
        <v>2047.5</v>
      </c>
      <c r="O25" s="343">
        <v>1749.0810659379551</v>
      </c>
      <c r="P25" s="343">
        <v>12702.8</v>
      </c>
      <c r="Q25" s="343">
        <v>5775</v>
      </c>
      <c r="R25" s="343">
        <v>7350</v>
      </c>
      <c r="S25" s="343">
        <v>6657.6366666666672</v>
      </c>
      <c r="T25" s="343">
        <v>4640.8</v>
      </c>
      <c r="U25" s="343">
        <v>5040</v>
      </c>
      <c r="V25" s="343">
        <v>5880</v>
      </c>
      <c r="W25" s="343">
        <v>5316.0703481120308</v>
      </c>
      <c r="X25" s="344">
        <v>11435</v>
      </c>
      <c r="Z25" s="181"/>
    </row>
    <row r="26" spans="1:26" ht="12" customHeight="1" x14ac:dyDescent="0.15">
      <c r="A26" s="203"/>
      <c r="B26" s="201"/>
      <c r="C26" s="347" t="s">
        <v>283</v>
      </c>
      <c r="D26" s="348"/>
      <c r="E26" s="349" t="s">
        <v>120</v>
      </c>
      <c r="F26" s="350"/>
      <c r="G26" s="350"/>
      <c r="H26" s="351"/>
      <c r="I26" s="349" t="s">
        <v>121</v>
      </c>
      <c r="J26" s="350"/>
      <c r="K26" s="350"/>
      <c r="L26" s="351"/>
      <c r="M26" s="349" t="s">
        <v>122</v>
      </c>
      <c r="N26" s="350"/>
      <c r="O26" s="350"/>
      <c r="P26" s="351"/>
      <c r="Q26" s="349" t="s">
        <v>123</v>
      </c>
      <c r="R26" s="350"/>
      <c r="S26" s="350"/>
      <c r="T26" s="351"/>
      <c r="U26" s="349" t="s">
        <v>129</v>
      </c>
      <c r="V26" s="350"/>
      <c r="W26" s="350"/>
      <c r="X26" s="351"/>
      <c r="Y26" s="181"/>
    </row>
    <row r="27" spans="1:26" ht="12" customHeight="1" x14ac:dyDescent="0.15">
      <c r="A27" s="203"/>
      <c r="B27" s="336" t="s">
        <v>286</v>
      </c>
      <c r="C27" s="337"/>
      <c r="D27" s="338"/>
      <c r="E27" s="209" t="s">
        <v>111</v>
      </c>
      <c r="F27" s="192" t="s">
        <v>112</v>
      </c>
      <c r="G27" s="260" t="s">
        <v>113</v>
      </c>
      <c r="H27" s="192" t="s">
        <v>114</v>
      </c>
      <c r="I27" s="209" t="s">
        <v>111</v>
      </c>
      <c r="J27" s="192" t="s">
        <v>112</v>
      </c>
      <c r="K27" s="260" t="s">
        <v>113</v>
      </c>
      <c r="L27" s="192" t="s">
        <v>114</v>
      </c>
      <c r="M27" s="209" t="s">
        <v>111</v>
      </c>
      <c r="N27" s="192" t="s">
        <v>112</v>
      </c>
      <c r="O27" s="260" t="s">
        <v>113</v>
      </c>
      <c r="P27" s="192" t="s">
        <v>114</v>
      </c>
      <c r="Q27" s="209" t="s">
        <v>111</v>
      </c>
      <c r="R27" s="192" t="s">
        <v>112</v>
      </c>
      <c r="S27" s="260" t="s">
        <v>113</v>
      </c>
      <c r="T27" s="192" t="s">
        <v>114</v>
      </c>
      <c r="U27" s="209" t="s">
        <v>111</v>
      </c>
      <c r="V27" s="192" t="s">
        <v>112</v>
      </c>
      <c r="W27" s="260" t="s">
        <v>113</v>
      </c>
      <c r="X27" s="192" t="s">
        <v>114</v>
      </c>
      <c r="Y27" s="181"/>
    </row>
    <row r="28" spans="1:26" x14ac:dyDescent="0.15">
      <c r="A28" s="203"/>
      <c r="B28" s="194"/>
      <c r="C28" s="195"/>
      <c r="D28" s="206"/>
      <c r="E28" s="196"/>
      <c r="F28" s="197"/>
      <c r="G28" s="198" t="s">
        <v>115</v>
      </c>
      <c r="H28" s="197"/>
      <c r="I28" s="196"/>
      <c r="J28" s="197"/>
      <c r="K28" s="198" t="s">
        <v>115</v>
      </c>
      <c r="L28" s="197"/>
      <c r="M28" s="196"/>
      <c r="N28" s="197"/>
      <c r="O28" s="198" t="s">
        <v>115</v>
      </c>
      <c r="P28" s="197"/>
      <c r="Q28" s="196"/>
      <c r="R28" s="197"/>
      <c r="S28" s="198" t="s">
        <v>115</v>
      </c>
      <c r="T28" s="197"/>
      <c r="U28" s="196"/>
      <c r="V28" s="197"/>
      <c r="W28" s="198" t="s">
        <v>115</v>
      </c>
      <c r="X28" s="197"/>
      <c r="Y28" s="181"/>
    </row>
    <row r="29" spans="1:26" ht="10.5" customHeight="1" x14ac:dyDescent="0.15">
      <c r="A29" s="203"/>
      <c r="B29" s="339" t="s">
        <v>70</v>
      </c>
      <c r="C29" s="181">
        <v>18</v>
      </c>
      <c r="D29" s="199" t="s">
        <v>71</v>
      </c>
      <c r="E29" s="352" t="s">
        <v>290</v>
      </c>
      <c r="F29" s="289" t="s">
        <v>290</v>
      </c>
      <c r="G29" s="353" t="s">
        <v>290</v>
      </c>
      <c r="H29" s="341">
        <v>1728</v>
      </c>
      <c r="I29" s="340">
        <v>1838</v>
      </c>
      <c r="J29" s="341">
        <v>2681</v>
      </c>
      <c r="K29" s="342">
        <v>2159</v>
      </c>
      <c r="L29" s="341">
        <v>250165</v>
      </c>
      <c r="M29" s="340">
        <v>2625</v>
      </c>
      <c r="N29" s="341">
        <v>3318</v>
      </c>
      <c r="O29" s="342">
        <v>2819</v>
      </c>
      <c r="P29" s="341">
        <v>31930</v>
      </c>
      <c r="Q29" s="340">
        <v>2831</v>
      </c>
      <c r="R29" s="341">
        <v>3318</v>
      </c>
      <c r="S29" s="342">
        <v>3004</v>
      </c>
      <c r="T29" s="341">
        <v>48058</v>
      </c>
      <c r="U29" s="340">
        <v>2783</v>
      </c>
      <c r="V29" s="341">
        <v>3318</v>
      </c>
      <c r="W29" s="342">
        <v>2965</v>
      </c>
      <c r="X29" s="341">
        <v>26686</v>
      </c>
      <c r="Y29" s="181"/>
    </row>
    <row r="30" spans="1:26" ht="11.1" customHeight="1" x14ac:dyDescent="0.15">
      <c r="A30" s="203"/>
      <c r="B30" s="202"/>
      <c r="C30" s="181">
        <v>19</v>
      </c>
      <c r="D30" s="203"/>
      <c r="E30" s="352" t="s">
        <v>290</v>
      </c>
      <c r="F30" s="289" t="s">
        <v>290</v>
      </c>
      <c r="G30" s="353" t="s">
        <v>290</v>
      </c>
      <c r="H30" s="341">
        <v>1405</v>
      </c>
      <c r="I30" s="340">
        <v>1680</v>
      </c>
      <c r="J30" s="341">
        <v>2415</v>
      </c>
      <c r="K30" s="342">
        <v>2074</v>
      </c>
      <c r="L30" s="341">
        <v>257990</v>
      </c>
      <c r="M30" s="340">
        <v>2573</v>
      </c>
      <c r="N30" s="341">
        <v>3045</v>
      </c>
      <c r="O30" s="342">
        <v>2747</v>
      </c>
      <c r="P30" s="341">
        <v>38057</v>
      </c>
      <c r="Q30" s="340">
        <v>2730</v>
      </c>
      <c r="R30" s="341">
        <v>3224</v>
      </c>
      <c r="S30" s="342">
        <v>2930</v>
      </c>
      <c r="T30" s="341">
        <v>48015</v>
      </c>
      <c r="U30" s="340">
        <v>2730</v>
      </c>
      <c r="V30" s="341">
        <v>3297</v>
      </c>
      <c r="W30" s="342">
        <v>2895</v>
      </c>
      <c r="X30" s="341">
        <v>40294</v>
      </c>
      <c r="Y30" s="181"/>
    </row>
    <row r="31" spans="1:26" ht="11.1" customHeight="1" x14ac:dyDescent="0.15">
      <c r="A31" s="203"/>
      <c r="B31" s="202"/>
      <c r="C31" s="181">
        <v>20</v>
      </c>
      <c r="D31" s="203"/>
      <c r="E31" s="352" t="s">
        <v>290</v>
      </c>
      <c r="F31" s="289" t="s">
        <v>290</v>
      </c>
      <c r="G31" s="353" t="s">
        <v>290</v>
      </c>
      <c r="H31" s="341">
        <v>369</v>
      </c>
      <c r="I31" s="340">
        <v>1470</v>
      </c>
      <c r="J31" s="341">
        <v>2360</v>
      </c>
      <c r="K31" s="342">
        <v>1973</v>
      </c>
      <c r="L31" s="341">
        <v>221000</v>
      </c>
      <c r="M31" s="340">
        <v>2468</v>
      </c>
      <c r="N31" s="341">
        <v>3150</v>
      </c>
      <c r="O31" s="342">
        <v>2788</v>
      </c>
      <c r="P31" s="341">
        <v>39140</v>
      </c>
      <c r="Q31" s="340">
        <v>2573</v>
      </c>
      <c r="R31" s="341">
        <v>3350</v>
      </c>
      <c r="S31" s="342">
        <v>2913</v>
      </c>
      <c r="T31" s="341">
        <v>46063</v>
      </c>
      <c r="U31" s="340">
        <v>2583</v>
      </c>
      <c r="V31" s="341">
        <v>3350</v>
      </c>
      <c r="W31" s="342">
        <v>2865</v>
      </c>
      <c r="X31" s="341">
        <v>43385</v>
      </c>
      <c r="Y31" s="181"/>
    </row>
    <row r="32" spans="1:26" ht="11.1" customHeight="1" x14ac:dyDescent="0.15">
      <c r="A32" s="203"/>
      <c r="B32" s="202"/>
      <c r="C32" s="181">
        <v>21</v>
      </c>
      <c r="D32" s="203"/>
      <c r="E32" s="352" t="s">
        <v>290</v>
      </c>
      <c r="F32" s="289" t="s">
        <v>290</v>
      </c>
      <c r="G32" s="353" t="s">
        <v>290</v>
      </c>
      <c r="H32" s="341">
        <v>227</v>
      </c>
      <c r="I32" s="340">
        <v>1260</v>
      </c>
      <c r="J32" s="341">
        <v>2310</v>
      </c>
      <c r="K32" s="342">
        <v>1737</v>
      </c>
      <c r="L32" s="341">
        <v>260981</v>
      </c>
      <c r="M32" s="340">
        <v>2121</v>
      </c>
      <c r="N32" s="341">
        <v>3192</v>
      </c>
      <c r="O32" s="342">
        <v>2489</v>
      </c>
      <c r="P32" s="341">
        <v>38208</v>
      </c>
      <c r="Q32" s="340">
        <v>2451</v>
      </c>
      <c r="R32" s="341">
        <v>3255</v>
      </c>
      <c r="S32" s="342">
        <v>2809</v>
      </c>
      <c r="T32" s="341">
        <v>48413</v>
      </c>
      <c r="U32" s="340">
        <v>2415</v>
      </c>
      <c r="V32" s="341">
        <v>3234</v>
      </c>
      <c r="W32" s="342">
        <v>2755</v>
      </c>
      <c r="X32" s="341">
        <v>41722</v>
      </c>
      <c r="Y32" s="181"/>
    </row>
    <row r="33" spans="1:25" ht="11.1" customHeight="1" x14ac:dyDescent="0.15">
      <c r="A33" s="181"/>
      <c r="B33" s="301"/>
      <c r="C33" s="195">
        <v>22</v>
      </c>
      <c r="D33" s="206"/>
      <c r="E33" s="290" t="s">
        <v>290</v>
      </c>
      <c r="F33" s="290" t="s">
        <v>290</v>
      </c>
      <c r="G33" s="290" t="s">
        <v>290</v>
      </c>
      <c r="H33" s="343">
        <v>9057</v>
      </c>
      <c r="I33" s="343">
        <v>1365</v>
      </c>
      <c r="J33" s="343">
        <v>2108</v>
      </c>
      <c r="K33" s="343">
        <v>1685</v>
      </c>
      <c r="L33" s="343">
        <v>251415</v>
      </c>
      <c r="M33" s="343">
        <v>2100</v>
      </c>
      <c r="N33" s="343">
        <v>2940</v>
      </c>
      <c r="O33" s="343">
        <v>2430</v>
      </c>
      <c r="P33" s="343">
        <v>34617</v>
      </c>
      <c r="Q33" s="343">
        <v>2421</v>
      </c>
      <c r="R33" s="343">
        <v>3036</v>
      </c>
      <c r="S33" s="343">
        <v>2718</v>
      </c>
      <c r="T33" s="343">
        <v>45476</v>
      </c>
      <c r="U33" s="343">
        <v>2499</v>
      </c>
      <c r="V33" s="343">
        <v>3276</v>
      </c>
      <c r="W33" s="343">
        <v>2717</v>
      </c>
      <c r="X33" s="344">
        <v>41408</v>
      </c>
      <c r="Y33" s="181"/>
    </row>
    <row r="34" spans="1:25" ht="11.1" customHeight="1" x14ac:dyDescent="0.15">
      <c r="A34" s="203"/>
      <c r="B34" s="202" t="s">
        <v>287</v>
      </c>
      <c r="C34" s="181">
        <v>8</v>
      </c>
      <c r="D34" s="203" t="s">
        <v>288</v>
      </c>
      <c r="E34" s="352" t="s">
        <v>290</v>
      </c>
      <c r="F34" s="289" t="s">
        <v>290</v>
      </c>
      <c r="G34" s="288" t="s">
        <v>290</v>
      </c>
      <c r="H34" s="341">
        <v>8535</v>
      </c>
      <c r="I34" s="340">
        <v>1680</v>
      </c>
      <c r="J34" s="341">
        <v>1975</v>
      </c>
      <c r="K34" s="342">
        <v>1812</v>
      </c>
      <c r="L34" s="341">
        <v>23314</v>
      </c>
      <c r="M34" s="340">
        <v>2310</v>
      </c>
      <c r="N34" s="341">
        <v>2573</v>
      </c>
      <c r="O34" s="345">
        <v>2404</v>
      </c>
      <c r="P34" s="341">
        <v>3247</v>
      </c>
      <c r="Q34" s="340">
        <v>2520</v>
      </c>
      <c r="R34" s="341">
        <v>2856</v>
      </c>
      <c r="S34" s="342">
        <v>2718</v>
      </c>
      <c r="T34" s="341">
        <v>5337</v>
      </c>
      <c r="U34" s="340">
        <v>2520</v>
      </c>
      <c r="V34" s="341">
        <v>2972</v>
      </c>
      <c r="W34" s="342">
        <v>2698</v>
      </c>
      <c r="X34" s="341">
        <v>4293</v>
      </c>
      <c r="Y34" s="181"/>
    </row>
    <row r="35" spans="1:25" ht="11.1" customHeight="1" x14ac:dyDescent="0.15">
      <c r="A35" s="203"/>
      <c r="B35" s="202"/>
      <c r="C35" s="181">
        <v>9</v>
      </c>
      <c r="D35" s="203"/>
      <c r="E35" s="352" t="s">
        <v>290</v>
      </c>
      <c r="F35" s="289" t="s">
        <v>290</v>
      </c>
      <c r="G35" s="288" t="s">
        <v>290</v>
      </c>
      <c r="H35" s="341">
        <v>55</v>
      </c>
      <c r="I35" s="340">
        <v>1575</v>
      </c>
      <c r="J35" s="341">
        <v>1947</v>
      </c>
      <c r="K35" s="342">
        <v>1762</v>
      </c>
      <c r="L35" s="341">
        <v>19135</v>
      </c>
      <c r="M35" s="340">
        <v>2310</v>
      </c>
      <c r="N35" s="341">
        <v>2730</v>
      </c>
      <c r="O35" s="345">
        <v>2491</v>
      </c>
      <c r="P35" s="341">
        <v>2009</v>
      </c>
      <c r="Q35" s="340">
        <v>2615</v>
      </c>
      <c r="R35" s="341">
        <v>2921</v>
      </c>
      <c r="S35" s="342">
        <v>2746</v>
      </c>
      <c r="T35" s="341">
        <v>3517</v>
      </c>
      <c r="U35" s="340">
        <v>2625</v>
      </c>
      <c r="V35" s="341">
        <v>2898</v>
      </c>
      <c r="W35" s="342">
        <v>2758</v>
      </c>
      <c r="X35" s="354">
        <v>3235</v>
      </c>
      <c r="Y35" s="181"/>
    </row>
    <row r="36" spans="1:25" ht="11.1" customHeight="1" x14ac:dyDescent="0.15">
      <c r="A36" s="181"/>
      <c r="B36" s="202"/>
      <c r="C36" s="181">
        <v>10</v>
      </c>
      <c r="D36" s="203"/>
      <c r="E36" s="289">
        <v>0</v>
      </c>
      <c r="F36" s="289">
        <v>0</v>
      </c>
      <c r="G36" s="289">
        <v>0</v>
      </c>
      <c r="H36" s="341">
        <v>0</v>
      </c>
      <c r="I36" s="341">
        <v>1470</v>
      </c>
      <c r="J36" s="341">
        <v>1785</v>
      </c>
      <c r="K36" s="341">
        <v>1603.7806381627688</v>
      </c>
      <c r="L36" s="341">
        <v>18343.7</v>
      </c>
      <c r="M36" s="345">
        <v>2466.4500000000003</v>
      </c>
      <c r="N36" s="341">
        <v>2793</v>
      </c>
      <c r="O36" s="341">
        <v>2500.3440399714491</v>
      </c>
      <c r="P36" s="341">
        <v>2513.1</v>
      </c>
      <c r="Q36" s="341">
        <v>2520</v>
      </c>
      <c r="R36" s="341">
        <v>2924.25</v>
      </c>
      <c r="S36" s="341">
        <v>2679.225058731402</v>
      </c>
      <c r="T36" s="341">
        <v>3463.8</v>
      </c>
      <c r="U36" s="341">
        <v>2520</v>
      </c>
      <c r="V36" s="341">
        <v>2856</v>
      </c>
      <c r="W36" s="341">
        <v>2622.8210784313728</v>
      </c>
      <c r="X36" s="354">
        <v>3163.4</v>
      </c>
      <c r="Y36" s="181"/>
    </row>
    <row r="37" spans="1:25" ht="11.1" customHeight="1" x14ac:dyDescent="0.15">
      <c r="A37" s="181"/>
      <c r="B37" s="202"/>
      <c r="C37" s="181">
        <v>11</v>
      </c>
      <c r="D37" s="203"/>
      <c r="E37" s="289">
        <v>0</v>
      </c>
      <c r="F37" s="289">
        <v>0</v>
      </c>
      <c r="G37" s="289">
        <v>0</v>
      </c>
      <c r="H37" s="341">
        <v>27</v>
      </c>
      <c r="I37" s="341">
        <v>1365</v>
      </c>
      <c r="J37" s="341">
        <v>1680</v>
      </c>
      <c r="K37" s="341">
        <v>1537.0613051376081</v>
      </c>
      <c r="L37" s="341">
        <v>24415.599999999999</v>
      </c>
      <c r="M37" s="341">
        <v>2429.7000000000003</v>
      </c>
      <c r="N37" s="341">
        <v>2940</v>
      </c>
      <c r="O37" s="341">
        <v>2523.3827751196172</v>
      </c>
      <c r="P37" s="341">
        <v>2703.9</v>
      </c>
      <c r="Q37" s="341">
        <v>2541</v>
      </c>
      <c r="R37" s="341">
        <v>2982</v>
      </c>
      <c r="S37" s="341">
        <v>2631.0356783919592</v>
      </c>
      <c r="T37" s="341">
        <v>4305.3999999999996</v>
      </c>
      <c r="U37" s="341">
        <v>2625</v>
      </c>
      <c r="V37" s="341">
        <v>2982</v>
      </c>
      <c r="W37" s="345">
        <v>2816.9257592800905</v>
      </c>
      <c r="X37" s="355">
        <v>3707.7</v>
      </c>
      <c r="Y37" s="181"/>
    </row>
    <row r="38" spans="1:25" ht="11.1" customHeight="1" x14ac:dyDescent="0.15">
      <c r="A38" s="181"/>
      <c r="B38" s="202"/>
      <c r="C38" s="181">
        <v>12</v>
      </c>
      <c r="D38" s="203"/>
      <c r="E38" s="289">
        <v>0</v>
      </c>
      <c r="F38" s="289">
        <v>0</v>
      </c>
      <c r="G38" s="289">
        <v>0</v>
      </c>
      <c r="H38" s="341">
        <v>0</v>
      </c>
      <c r="I38" s="341">
        <v>1365</v>
      </c>
      <c r="J38" s="341">
        <v>1680</v>
      </c>
      <c r="K38" s="341">
        <v>1542.473484155538</v>
      </c>
      <c r="L38" s="341">
        <v>29006.3</v>
      </c>
      <c r="M38" s="341">
        <v>2415</v>
      </c>
      <c r="N38" s="341">
        <v>2688</v>
      </c>
      <c r="O38" s="341">
        <v>2573.5783314977971</v>
      </c>
      <c r="P38" s="341">
        <v>6386.7</v>
      </c>
      <c r="Q38" s="341">
        <v>2467.5</v>
      </c>
      <c r="R38" s="341">
        <v>2775.15</v>
      </c>
      <c r="S38" s="341">
        <v>2625.3420059582918</v>
      </c>
      <c r="T38" s="341">
        <v>5032.2</v>
      </c>
      <c r="U38" s="341">
        <v>2499</v>
      </c>
      <c r="V38" s="341">
        <v>2866.5</v>
      </c>
      <c r="W38" s="341">
        <v>2699.9426382660695</v>
      </c>
      <c r="X38" s="355">
        <v>5322</v>
      </c>
      <c r="Y38" s="181"/>
    </row>
    <row r="39" spans="1:25" ht="11.1" customHeight="1" x14ac:dyDescent="0.15">
      <c r="A39" s="181"/>
      <c r="B39" s="202" t="s">
        <v>289</v>
      </c>
      <c r="C39" s="181">
        <v>1</v>
      </c>
      <c r="D39" s="203" t="s">
        <v>288</v>
      </c>
      <c r="E39" s="289">
        <v>0</v>
      </c>
      <c r="F39" s="289">
        <v>0</v>
      </c>
      <c r="G39" s="289">
        <v>0</v>
      </c>
      <c r="H39" s="341">
        <v>4275.6000000000004</v>
      </c>
      <c r="I39" s="341">
        <v>1365</v>
      </c>
      <c r="J39" s="341">
        <v>1680</v>
      </c>
      <c r="K39" s="341">
        <v>1527.9433844346729</v>
      </c>
      <c r="L39" s="341">
        <v>23646.799999999999</v>
      </c>
      <c r="M39" s="341">
        <v>2413.9500000000003</v>
      </c>
      <c r="N39" s="341">
        <v>2730</v>
      </c>
      <c r="O39" s="341">
        <v>2494.9533158813265</v>
      </c>
      <c r="P39" s="341">
        <v>3051.5</v>
      </c>
      <c r="Q39" s="341">
        <v>2415</v>
      </c>
      <c r="R39" s="341">
        <v>2940</v>
      </c>
      <c r="S39" s="341">
        <v>2662.4523776514625</v>
      </c>
      <c r="T39" s="341">
        <v>3412.8</v>
      </c>
      <c r="U39" s="341">
        <v>2415</v>
      </c>
      <c r="V39" s="341">
        <v>2883.3</v>
      </c>
      <c r="W39" s="341">
        <v>2681.2781313724281</v>
      </c>
      <c r="X39" s="354">
        <v>3388.7</v>
      </c>
      <c r="Y39" s="181"/>
    </row>
    <row r="40" spans="1:25" ht="11.1" customHeight="1" x14ac:dyDescent="0.15">
      <c r="A40" s="181"/>
      <c r="B40" s="202"/>
      <c r="C40" s="181">
        <v>2</v>
      </c>
      <c r="D40" s="203"/>
      <c r="E40" s="289">
        <v>0</v>
      </c>
      <c r="F40" s="289">
        <v>0</v>
      </c>
      <c r="G40" s="289">
        <v>0</v>
      </c>
      <c r="H40" s="345">
        <v>0</v>
      </c>
      <c r="I40" s="341">
        <v>1575</v>
      </c>
      <c r="J40" s="341">
        <v>1785</v>
      </c>
      <c r="K40" s="341">
        <v>1679.6912244852631</v>
      </c>
      <c r="L40" s="341">
        <v>16989.400000000001</v>
      </c>
      <c r="M40" s="341">
        <v>2441.25</v>
      </c>
      <c r="N40" s="341">
        <v>2680.65</v>
      </c>
      <c r="O40" s="341">
        <v>2540.695264765784</v>
      </c>
      <c r="P40" s="341">
        <v>2398.4</v>
      </c>
      <c r="Q40" s="341">
        <v>2467.5</v>
      </c>
      <c r="R40" s="341">
        <v>2910.6</v>
      </c>
      <c r="S40" s="341">
        <v>2684.3987724903309</v>
      </c>
      <c r="T40" s="341">
        <v>2955.3</v>
      </c>
      <c r="U40" s="341">
        <v>2440.2000000000003</v>
      </c>
      <c r="V40" s="341">
        <v>2903.25</v>
      </c>
      <c r="W40" s="341">
        <v>2641.2655849701109</v>
      </c>
      <c r="X40" s="354">
        <v>2821</v>
      </c>
      <c r="Y40" s="181"/>
    </row>
    <row r="41" spans="1:25" ht="11.1" customHeight="1" x14ac:dyDescent="0.15">
      <c r="A41" s="181"/>
      <c r="B41" s="202"/>
      <c r="C41" s="181">
        <v>3</v>
      </c>
      <c r="D41" s="203"/>
      <c r="E41" s="289">
        <v>0</v>
      </c>
      <c r="F41" s="289">
        <v>0</v>
      </c>
      <c r="G41" s="289">
        <v>0</v>
      </c>
      <c r="H41" s="341">
        <v>50.5</v>
      </c>
      <c r="I41" s="341">
        <v>1680</v>
      </c>
      <c r="J41" s="341">
        <v>1890</v>
      </c>
      <c r="K41" s="341">
        <v>1773.2767975480454</v>
      </c>
      <c r="L41" s="341">
        <v>22779.1</v>
      </c>
      <c r="M41" s="341">
        <v>2524.2000000000003</v>
      </c>
      <c r="N41" s="341">
        <v>2730</v>
      </c>
      <c r="O41" s="341">
        <v>2564.7051166965889</v>
      </c>
      <c r="P41" s="341">
        <v>3033.3</v>
      </c>
      <c r="Q41" s="341">
        <v>2520</v>
      </c>
      <c r="R41" s="341">
        <v>2900.1</v>
      </c>
      <c r="S41" s="341">
        <v>2692.9396180675808</v>
      </c>
      <c r="T41" s="341">
        <v>3456.6</v>
      </c>
      <c r="U41" s="341">
        <v>2520</v>
      </c>
      <c r="V41" s="341">
        <v>2940</v>
      </c>
      <c r="W41" s="341">
        <v>2656.8705392545598</v>
      </c>
      <c r="X41" s="355">
        <v>3543.3</v>
      </c>
      <c r="Y41" s="181"/>
    </row>
    <row r="42" spans="1:25" ht="11.1" customHeight="1" x14ac:dyDescent="0.15">
      <c r="A42" s="181"/>
      <c r="B42" s="202"/>
      <c r="C42" s="181">
        <v>4</v>
      </c>
      <c r="D42" s="203"/>
      <c r="E42" s="289">
        <v>0</v>
      </c>
      <c r="F42" s="289">
        <v>0</v>
      </c>
      <c r="G42" s="289">
        <v>0</v>
      </c>
      <c r="H42" s="341">
        <v>54.2</v>
      </c>
      <c r="I42" s="341">
        <v>1785</v>
      </c>
      <c r="J42" s="341">
        <v>1995</v>
      </c>
      <c r="K42" s="341">
        <v>1873.3208744990677</v>
      </c>
      <c r="L42" s="341">
        <v>24116.1</v>
      </c>
      <c r="M42" s="341">
        <v>0</v>
      </c>
      <c r="N42" s="341">
        <v>0</v>
      </c>
      <c r="O42" s="341">
        <v>0</v>
      </c>
      <c r="P42" s="341">
        <v>2532.4</v>
      </c>
      <c r="Q42" s="341">
        <v>2520</v>
      </c>
      <c r="R42" s="341">
        <v>2903.25</v>
      </c>
      <c r="S42" s="341">
        <v>2738.6039589860438</v>
      </c>
      <c r="T42" s="341">
        <v>2865.8</v>
      </c>
      <c r="U42" s="341">
        <v>2520</v>
      </c>
      <c r="V42" s="341">
        <v>3087</v>
      </c>
      <c r="W42" s="341">
        <v>2733.8265765765768</v>
      </c>
      <c r="X42" s="354">
        <v>3381.1</v>
      </c>
      <c r="Y42" s="181"/>
    </row>
    <row r="43" spans="1:25" ht="11.1" customHeight="1" x14ac:dyDescent="0.15">
      <c r="A43" s="181"/>
      <c r="B43" s="202"/>
      <c r="C43" s="181">
        <v>5</v>
      </c>
      <c r="D43" s="203"/>
      <c r="E43" s="289">
        <v>0</v>
      </c>
      <c r="F43" s="289">
        <v>0</v>
      </c>
      <c r="G43" s="289">
        <v>0</v>
      </c>
      <c r="H43" s="341">
        <v>0</v>
      </c>
      <c r="I43" s="341">
        <v>1797.6000000000001</v>
      </c>
      <c r="J43" s="341">
        <v>1995</v>
      </c>
      <c r="K43" s="341">
        <v>1877.1287768621751</v>
      </c>
      <c r="L43" s="341">
        <v>25414.5</v>
      </c>
      <c r="M43" s="341">
        <v>2415</v>
      </c>
      <c r="N43" s="341">
        <v>2614.5</v>
      </c>
      <c r="O43" s="341">
        <v>2544.0500141282846</v>
      </c>
      <c r="P43" s="341">
        <v>3133.7</v>
      </c>
      <c r="Q43" s="341">
        <v>2529.4500000000003</v>
      </c>
      <c r="R43" s="341">
        <v>2940</v>
      </c>
      <c r="S43" s="341">
        <v>2730.5801958147749</v>
      </c>
      <c r="T43" s="341">
        <v>3325.7</v>
      </c>
      <c r="U43" s="341">
        <v>2526.3000000000002</v>
      </c>
      <c r="V43" s="341">
        <v>3097.5</v>
      </c>
      <c r="W43" s="341">
        <v>2686.4623231773658</v>
      </c>
      <c r="X43" s="355">
        <v>3263.3</v>
      </c>
      <c r="Y43" s="181"/>
    </row>
    <row r="44" spans="1:25" ht="11.1" customHeight="1" x14ac:dyDescent="0.15">
      <c r="A44" s="181"/>
      <c r="B44" s="202"/>
      <c r="C44" s="181">
        <v>6</v>
      </c>
      <c r="D44" s="203"/>
      <c r="E44" s="289">
        <v>0</v>
      </c>
      <c r="F44" s="289">
        <v>0</v>
      </c>
      <c r="G44" s="289">
        <v>0</v>
      </c>
      <c r="H44" s="341">
        <v>26.2</v>
      </c>
      <c r="I44" s="345">
        <v>1680</v>
      </c>
      <c r="J44" s="341">
        <v>1890</v>
      </c>
      <c r="K44" s="341">
        <v>1793.223842183311</v>
      </c>
      <c r="L44" s="341">
        <v>26043.9</v>
      </c>
      <c r="M44" s="341">
        <v>2302.65</v>
      </c>
      <c r="N44" s="341">
        <v>2656.5</v>
      </c>
      <c r="O44" s="341">
        <v>2463.5282542885971</v>
      </c>
      <c r="P44" s="341">
        <v>2202.1999999999998</v>
      </c>
      <c r="Q44" s="341">
        <v>2551.5</v>
      </c>
      <c r="R44" s="341">
        <v>2856</v>
      </c>
      <c r="S44" s="341">
        <v>2692.7514232112826</v>
      </c>
      <c r="T44" s="341">
        <v>2379.6999999999998</v>
      </c>
      <c r="U44" s="341">
        <v>2513.7000000000003</v>
      </c>
      <c r="V44" s="341">
        <v>2835</v>
      </c>
      <c r="W44" s="341">
        <v>2653.0467374810323</v>
      </c>
      <c r="X44" s="355">
        <v>2697.6</v>
      </c>
      <c r="Y44" s="181"/>
    </row>
    <row r="45" spans="1:25" ht="11.1" customHeight="1" x14ac:dyDescent="0.15">
      <c r="A45" s="181"/>
      <c r="B45" s="202"/>
      <c r="C45" s="181">
        <v>7</v>
      </c>
      <c r="D45" s="203"/>
      <c r="E45" s="289">
        <v>0</v>
      </c>
      <c r="F45" s="289">
        <v>0</v>
      </c>
      <c r="G45" s="288">
        <v>0</v>
      </c>
      <c r="H45" s="341">
        <v>0</v>
      </c>
      <c r="I45" s="341">
        <v>1680</v>
      </c>
      <c r="J45" s="341">
        <v>1890</v>
      </c>
      <c r="K45" s="341">
        <v>1781.0647416737829</v>
      </c>
      <c r="L45" s="341">
        <v>28454.2</v>
      </c>
      <c r="M45" s="341">
        <v>2257.5</v>
      </c>
      <c r="N45" s="341">
        <v>2656.5</v>
      </c>
      <c r="O45" s="341">
        <v>2447.7299920760688</v>
      </c>
      <c r="P45" s="341">
        <v>2304.6999999999998</v>
      </c>
      <c r="Q45" s="345">
        <v>2415</v>
      </c>
      <c r="R45" s="341">
        <v>2831.85</v>
      </c>
      <c r="S45" s="341">
        <v>2698.7874024942789</v>
      </c>
      <c r="T45" s="341">
        <v>2348.4</v>
      </c>
      <c r="U45" s="341">
        <v>2518.9500000000003</v>
      </c>
      <c r="V45" s="341">
        <v>2673.3</v>
      </c>
      <c r="W45" s="341">
        <v>2619.6668832703217</v>
      </c>
      <c r="X45" s="354">
        <v>2613</v>
      </c>
      <c r="Y45" s="181"/>
    </row>
    <row r="46" spans="1:25" ht="11.1" customHeight="1" x14ac:dyDescent="0.15">
      <c r="A46" s="181"/>
      <c r="B46" s="301"/>
      <c r="C46" s="195">
        <v>8</v>
      </c>
      <c r="D46" s="206"/>
      <c r="E46" s="290">
        <v>0</v>
      </c>
      <c r="F46" s="290">
        <v>0</v>
      </c>
      <c r="G46" s="290">
        <v>0</v>
      </c>
      <c r="H46" s="343">
        <v>0</v>
      </c>
      <c r="I46" s="343">
        <v>1627.5</v>
      </c>
      <c r="J46" s="343">
        <v>1942.5</v>
      </c>
      <c r="K46" s="343">
        <v>1781.6489182077337</v>
      </c>
      <c r="L46" s="343">
        <v>30505.8</v>
      </c>
      <c r="M46" s="343">
        <v>2205</v>
      </c>
      <c r="N46" s="343">
        <v>2625</v>
      </c>
      <c r="O46" s="343">
        <v>2318.0691558827011</v>
      </c>
      <c r="P46" s="343">
        <v>2947.1</v>
      </c>
      <c r="Q46" s="343">
        <v>2412.9</v>
      </c>
      <c r="R46" s="343">
        <v>2803.5</v>
      </c>
      <c r="S46" s="343">
        <v>2703.2585557732336</v>
      </c>
      <c r="T46" s="343">
        <v>3830.8</v>
      </c>
      <c r="U46" s="343">
        <v>2528.4</v>
      </c>
      <c r="V46" s="343">
        <v>2730</v>
      </c>
      <c r="W46" s="343">
        <v>2609.6653293918921</v>
      </c>
      <c r="X46" s="356">
        <v>3812.1</v>
      </c>
      <c r="Y46" s="181"/>
    </row>
    <row r="47" spans="1:25" ht="3.75" customHeight="1" x14ac:dyDescent="0.15">
      <c r="B47" s="213"/>
      <c r="C47" s="224"/>
      <c r="D47" s="213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5" x14ac:dyDescent="0.15">
      <c r="B48" s="214" t="s">
        <v>147</v>
      </c>
      <c r="C48" s="182" t="s">
        <v>291</v>
      </c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2:24" x14ac:dyDescent="0.15">
      <c r="B49" s="253" t="s">
        <v>149</v>
      </c>
      <c r="C49" s="182" t="s">
        <v>292</v>
      </c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2:24" x14ac:dyDescent="0.15">
      <c r="B50" s="253" t="s">
        <v>219</v>
      </c>
      <c r="C50" s="182" t="s">
        <v>150</v>
      </c>
    </row>
    <row r="51" spans="2:24" x14ac:dyDescent="0.15">
      <c r="B51" s="253"/>
    </row>
  </sheetData>
  <phoneticPr fontId="8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4" width="2.875" style="182" customWidth="1"/>
    <col min="5" max="7" width="5.875" style="182" customWidth="1"/>
    <col min="8" max="8" width="7.875" style="182" customWidth="1"/>
    <col min="9" max="11" width="5.875" style="182" customWidth="1"/>
    <col min="12" max="12" width="7.875" style="182" customWidth="1"/>
    <col min="13" max="15" width="5.875" style="182" customWidth="1"/>
    <col min="16" max="16" width="8" style="182" customWidth="1"/>
    <col min="17" max="19" width="5.875" style="182" customWidth="1"/>
    <col min="20" max="20" width="8" style="182" customWidth="1"/>
    <col min="21" max="16384" width="7.5" style="182"/>
  </cols>
  <sheetData>
    <row r="1" spans="1:18" ht="15" customHeight="1" x14ac:dyDescent="0.15">
      <c r="B1" s="180"/>
      <c r="C1" s="357"/>
      <c r="D1" s="357"/>
    </row>
    <row r="2" spans="1:18" ht="12.75" customHeight="1" x14ac:dyDescent="0.15">
      <c r="B2" s="182" t="str">
        <f>近和41!B3&amp;"（つづき）"</f>
        <v>(1)和牛チルド「4」の品目別価格（つづき）</v>
      </c>
      <c r="C2" s="327"/>
      <c r="D2" s="327"/>
    </row>
    <row r="3" spans="1:18" ht="12.75" customHeight="1" x14ac:dyDescent="0.15">
      <c r="B3" s="181"/>
      <c r="C3" s="329"/>
      <c r="D3" s="329"/>
      <c r="E3" s="181"/>
      <c r="F3" s="181"/>
      <c r="G3" s="181"/>
      <c r="H3" s="181"/>
      <c r="I3" s="181"/>
      <c r="J3" s="181"/>
      <c r="P3" s="330" t="s">
        <v>103</v>
      </c>
    </row>
    <row r="4" spans="1:1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18" ht="12" customHeight="1" x14ac:dyDescent="0.15">
      <c r="A5" s="203"/>
      <c r="B5" s="309"/>
      <c r="C5" s="331" t="s">
        <v>283</v>
      </c>
      <c r="D5" s="332"/>
      <c r="E5" s="333" t="s">
        <v>130</v>
      </c>
      <c r="F5" s="334"/>
      <c r="G5" s="334"/>
      <c r="H5" s="335"/>
      <c r="I5" s="333" t="s">
        <v>293</v>
      </c>
      <c r="J5" s="334"/>
      <c r="K5" s="334"/>
      <c r="L5" s="335"/>
      <c r="M5" s="333" t="s">
        <v>294</v>
      </c>
      <c r="N5" s="334"/>
      <c r="O5" s="334"/>
      <c r="P5" s="335"/>
      <c r="R5" s="181"/>
    </row>
    <row r="6" spans="1:18" ht="12" customHeight="1" x14ac:dyDescent="0.15">
      <c r="A6" s="203"/>
      <c r="B6" s="336" t="s">
        <v>286</v>
      </c>
      <c r="C6" s="337"/>
      <c r="D6" s="338"/>
      <c r="E6" s="209" t="s">
        <v>111</v>
      </c>
      <c r="F6" s="192" t="s">
        <v>112</v>
      </c>
      <c r="G6" s="260" t="s">
        <v>113</v>
      </c>
      <c r="H6" s="192" t="s">
        <v>114</v>
      </c>
      <c r="I6" s="209" t="s">
        <v>111</v>
      </c>
      <c r="J6" s="192" t="s">
        <v>112</v>
      </c>
      <c r="K6" s="260" t="s">
        <v>113</v>
      </c>
      <c r="L6" s="192" t="s">
        <v>114</v>
      </c>
      <c r="M6" s="209" t="s">
        <v>111</v>
      </c>
      <c r="N6" s="192" t="s">
        <v>112</v>
      </c>
      <c r="O6" s="260" t="s">
        <v>113</v>
      </c>
      <c r="P6" s="192" t="s">
        <v>114</v>
      </c>
      <c r="R6" s="181"/>
    </row>
    <row r="7" spans="1:18" x14ac:dyDescent="0.15">
      <c r="A7" s="203"/>
      <c r="B7" s="194"/>
      <c r="C7" s="195"/>
      <c r="D7" s="206"/>
      <c r="E7" s="196"/>
      <c r="F7" s="197"/>
      <c r="G7" s="198" t="s">
        <v>115</v>
      </c>
      <c r="H7" s="197"/>
      <c r="I7" s="196"/>
      <c r="J7" s="197"/>
      <c r="K7" s="198" t="s">
        <v>115</v>
      </c>
      <c r="L7" s="197"/>
      <c r="M7" s="196"/>
      <c r="N7" s="197"/>
      <c r="O7" s="198" t="s">
        <v>115</v>
      </c>
      <c r="P7" s="197"/>
      <c r="R7" s="181"/>
    </row>
    <row r="8" spans="1:18" x14ac:dyDescent="0.15">
      <c r="A8" s="203"/>
      <c r="B8" s="339" t="s">
        <v>70</v>
      </c>
      <c r="C8" s="181">
        <v>18</v>
      </c>
      <c r="D8" s="199" t="s">
        <v>71</v>
      </c>
      <c r="E8" s="340">
        <v>2323</v>
      </c>
      <c r="F8" s="341">
        <v>3192</v>
      </c>
      <c r="G8" s="342">
        <v>2702</v>
      </c>
      <c r="H8" s="341">
        <v>30916</v>
      </c>
      <c r="I8" s="340">
        <v>1313</v>
      </c>
      <c r="J8" s="341">
        <v>1764</v>
      </c>
      <c r="K8" s="342">
        <v>1541</v>
      </c>
      <c r="L8" s="341">
        <v>70274</v>
      </c>
      <c r="M8" s="340">
        <v>2625</v>
      </c>
      <c r="N8" s="341">
        <v>3255</v>
      </c>
      <c r="O8" s="342">
        <v>2919</v>
      </c>
      <c r="P8" s="341">
        <v>432051</v>
      </c>
      <c r="R8" s="181"/>
    </row>
    <row r="9" spans="1:18" x14ac:dyDescent="0.15">
      <c r="A9" s="203"/>
      <c r="B9" s="202"/>
      <c r="C9" s="181">
        <v>19</v>
      </c>
      <c r="D9" s="203"/>
      <c r="E9" s="340">
        <v>2310</v>
      </c>
      <c r="F9" s="341">
        <v>3045</v>
      </c>
      <c r="G9" s="342">
        <v>2479</v>
      </c>
      <c r="H9" s="341">
        <v>40283</v>
      </c>
      <c r="I9" s="340">
        <v>1365</v>
      </c>
      <c r="J9" s="341">
        <v>1722</v>
      </c>
      <c r="K9" s="342">
        <v>1541</v>
      </c>
      <c r="L9" s="341">
        <v>77502</v>
      </c>
      <c r="M9" s="340">
        <v>2625</v>
      </c>
      <c r="N9" s="341">
        <v>3098</v>
      </c>
      <c r="O9" s="342">
        <v>2744</v>
      </c>
      <c r="P9" s="341">
        <v>444100</v>
      </c>
      <c r="R9" s="181"/>
    </row>
    <row r="10" spans="1:18" x14ac:dyDescent="0.15">
      <c r="A10" s="203"/>
      <c r="B10" s="202"/>
      <c r="C10" s="181">
        <v>20</v>
      </c>
      <c r="D10" s="203"/>
      <c r="E10" s="340">
        <v>2199</v>
      </c>
      <c r="F10" s="341">
        <v>2814</v>
      </c>
      <c r="G10" s="342">
        <v>2397</v>
      </c>
      <c r="H10" s="341">
        <v>37860</v>
      </c>
      <c r="I10" s="340">
        <v>1313</v>
      </c>
      <c r="J10" s="341">
        <v>1722</v>
      </c>
      <c r="K10" s="342">
        <v>1518</v>
      </c>
      <c r="L10" s="341">
        <v>80372</v>
      </c>
      <c r="M10" s="340">
        <v>2468</v>
      </c>
      <c r="N10" s="341">
        <v>3203</v>
      </c>
      <c r="O10" s="342">
        <v>2665</v>
      </c>
      <c r="P10" s="341">
        <v>439630</v>
      </c>
      <c r="R10" s="181"/>
    </row>
    <row r="11" spans="1:18" x14ac:dyDescent="0.15">
      <c r="A11" s="203"/>
      <c r="B11" s="202"/>
      <c r="C11" s="181">
        <v>21</v>
      </c>
      <c r="D11" s="203"/>
      <c r="E11" s="340">
        <v>1890</v>
      </c>
      <c r="F11" s="341">
        <v>2762</v>
      </c>
      <c r="G11" s="342">
        <v>2254</v>
      </c>
      <c r="H11" s="341">
        <v>39070</v>
      </c>
      <c r="I11" s="340">
        <v>1155</v>
      </c>
      <c r="J11" s="341">
        <v>1680</v>
      </c>
      <c r="K11" s="342">
        <v>1441</v>
      </c>
      <c r="L11" s="341">
        <v>75954</v>
      </c>
      <c r="M11" s="340">
        <v>2100</v>
      </c>
      <c r="N11" s="341">
        <v>3140</v>
      </c>
      <c r="O11" s="342">
        <v>2438</v>
      </c>
      <c r="P11" s="341">
        <v>465256</v>
      </c>
      <c r="R11" s="181"/>
    </row>
    <row r="12" spans="1:18" x14ac:dyDescent="0.15">
      <c r="A12" s="181"/>
      <c r="B12" s="301"/>
      <c r="C12" s="195">
        <v>22</v>
      </c>
      <c r="D12" s="206"/>
      <c r="E12" s="343">
        <v>1902</v>
      </c>
      <c r="F12" s="343">
        <v>2625</v>
      </c>
      <c r="G12" s="343">
        <v>2234</v>
      </c>
      <c r="H12" s="343">
        <v>36715</v>
      </c>
      <c r="I12" s="343">
        <v>1208</v>
      </c>
      <c r="J12" s="343">
        <v>1596</v>
      </c>
      <c r="K12" s="343">
        <v>1358</v>
      </c>
      <c r="L12" s="343">
        <v>86991</v>
      </c>
      <c r="M12" s="343">
        <v>2205</v>
      </c>
      <c r="N12" s="343">
        <v>2940</v>
      </c>
      <c r="O12" s="343">
        <v>2481</v>
      </c>
      <c r="P12" s="344">
        <v>504478</v>
      </c>
      <c r="R12" s="181"/>
    </row>
    <row r="13" spans="1:18" x14ac:dyDescent="0.15">
      <c r="A13" s="203"/>
      <c r="B13" s="202" t="s">
        <v>287</v>
      </c>
      <c r="C13" s="181">
        <v>8</v>
      </c>
      <c r="D13" s="203" t="s">
        <v>288</v>
      </c>
      <c r="E13" s="340">
        <v>2100</v>
      </c>
      <c r="F13" s="341">
        <v>2436</v>
      </c>
      <c r="G13" s="345">
        <v>2208</v>
      </c>
      <c r="H13" s="341">
        <v>3186</v>
      </c>
      <c r="I13" s="340">
        <v>1208</v>
      </c>
      <c r="J13" s="341">
        <v>1418</v>
      </c>
      <c r="K13" s="342">
        <v>1281</v>
      </c>
      <c r="L13" s="341">
        <v>5024</v>
      </c>
      <c r="M13" s="340">
        <v>2258</v>
      </c>
      <c r="N13" s="341">
        <v>2625</v>
      </c>
      <c r="O13" s="345">
        <v>2359</v>
      </c>
      <c r="P13" s="341">
        <v>43574</v>
      </c>
    </row>
    <row r="14" spans="1:18" x14ac:dyDescent="0.15">
      <c r="A14" s="203"/>
      <c r="B14" s="202"/>
      <c r="C14" s="181">
        <v>9</v>
      </c>
      <c r="D14" s="203"/>
      <c r="E14" s="340">
        <v>2205</v>
      </c>
      <c r="F14" s="341">
        <v>2552</v>
      </c>
      <c r="G14" s="345">
        <v>2291</v>
      </c>
      <c r="H14" s="201">
        <v>2720</v>
      </c>
      <c r="I14" s="201">
        <v>1260</v>
      </c>
      <c r="J14" s="201">
        <v>1575</v>
      </c>
      <c r="K14" s="201">
        <v>1322</v>
      </c>
      <c r="L14" s="201">
        <v>6971</v>
      </c>
      <c r="M14" s="201">
        <v>2310</v>
      </c>
      <c r="N14" s="201">
        <v>2730</v>
      </c>
      <c r="O14" s="201">
        <v>2471</v>
      </c>
      <c r="P14" s="201">
        <v>41718</v>
      </c>
    </row>
    <row r="15" spans="1:18" x14ac:dyDescent="0.15">
      <c r="A15" s="181"/>
      <c r="B15" s="202"/>
      <c r="C15" s="181">
        <v>10</v>
      </c>
      <c r="D15" s="203"/>
      <c r="E15" s="341">
        <v>2205</v>
      </c>
      <c r="F15" s="341">
        <v>2478</v>
      </c>
      <c r="G15" s="341">
        <v>2254.0810810810817</v>
      </c>
      <c r="H15" s="201">
        <v>2701.2</v>
      </c>
      <c r="I15" s="201">
        <v>1365</v>
      </c>
      <c r="J15" s="201">
        <v>1575</v>
      </c>
      <c r="K15" s="201">
        <v>1476.9717555232171</v>
      </c>
      <c r="L15" s="201">
        <v>8842.6</v>
      </c>
      <c r="M15" s="201">
        <v>2415</v>
      </c>
      <c r="N15" s="201">
        <v>2730</v>
      </c>
      <c r="O15" s="201">
        <v>2601.3692803855643</v>
      </c>
      <c r="P15" s="201">
        <v>38083.1</v>
      </c>
    </row>
    <row r="16" spans="1:18" x14ac:dyDescent="0.15">
      <c r="A16" s="181"/>
      <c r="B16" s="202"/>
      <c r="C16" s="181">
        <v>11</v>
      </c>
      <c r="D16" s="203"/>
      <c r="E16" s="341">
        <v>2205</v>
      </c>
      <c r="F16" s="341">
        <v>2541</v>
      </c>
      <c r="G16" s="341">
        <v>2323.4870343455982</v>
      </c>
      <c r="H16" s="201">
        <v>3129.8</v>
      </c>
      <c r="I16" s="201">
        <v>1417.5</v>
      </c>
      <c r="J16" s="201">
        <v>1596</v>
      </c>
      <c r="K16" s="201">
        <v>1482.2336807460235</v>
      </c>
      <c r="L16" s="201">
        <v>10822.6</v>
      </c>
      <c r="M16" s="201">
        <v>2310</v>
      </c>
      <c r="N16" s="201">
        <v>2940</v>
      </c>
      <c r="O16" s="201">
        <v>2517.5875407043713</v>
      </c>
      <c r="P16" s="201">
        <v>43802.1</v>
      </c>
    </row>
    <row r="17" spans="1:16" x14ac:dyDescent="0.15">
      <c r="A17" s="181"/>
      <c r="B17" s="202"/>
      <c r="C17" s="181">
        <v>12</v>
      </c>
      <c r="D17" s="203"/>
      <c r="E17" s="341">
        <v>2257.5</v>
      </c>
      <c r="F17" s="341">
        <v>2572.5</v>
      </c>
      <c r="G17" s="341">
        <v>2320.6520681265206</v>
      </c>
      <c r="H17" s="201">
        <v>6040.2</v>
      </c>
      <c r="I17" s="201">
        <v>1417.5</v>
      </c>
      <c r="J17" s="201">
        <v>1596</v>
      </c>
      <c r="K17" s="201">
        <v>1475.5782326878896</v>
      </c>
      <c r="L17" s="201">
        <v>13706.6</v>
      </c>
      <c r="M17" s="201">
        <v>2415</v>
      </c>
      <c r="N17" s="201">
        <v>2625</v>
      </c>
      <c r="O17" s="201">
        <v>2589.0108762932182</v>
      </c>
      <c r="P17" s="203">
        <v>62172.800000000003</v>
      </c>
    </row>
    <row r="18" spans="1:16" x14ac:dyDescent="0.15">
      <c r="A18" s="181"/>
      <c r="B18" s="202" t="s">
        <v>289</v>
      </c>
      <c r="C18" s="181">
        <v>1</v>
      </c>
      <c r="D18" s="203" t="s">
        <v>288</v>
      </c>
      <c r="E18" s="341">
        <v>2100</v>
      </c>
      <c r="F18" s="341">
        <v>2730</v>
      </c>
      <c r="G18" s="341">
        <v>2382.7547645825107</v>
      </c>
      <c r="H18" s="201">
        <v>4112.7</v>
      </c>
      <c r="I18" s="201">
        <v>1365</v>
      </c>
      <c r="J18" s="201">
        <v>1575</v>
      </c>
      <c r="K18" s="201">
        <v>1410.2155009451794</v>
      </c>
      <c r="L18" s="201">
        <v>16878.3</v>
      </c>
      <c r="M18" s="201">
        <v>2415</v>
      </c>
      <c r="N18" s="201">
        <v>2940</v>
      </c>
      <c r="O18" s="201">
        <v>2554.1742302645662</v>
      </c>
      <c r="P18" s="203">
        <v>51081.8</v>
      </c>
    </row>
    <row r="19" spans="1:16" x14ac:dyDescent="0.15">
      <c r="A19" s="181"/>
      <c r="B19" s="202"/>
      <c r="C19" s="181">
        <v>2</v>
      </c>
      <c r="D19" s="203"/>
      <c r="E19" s="341">
        <v>2100</v>
      </c>
      <c r="F19" s="341">
        <v>2415</v>
      </c>
      <c r="G19" s="341">
        <v>2217.0856715301161</v>
      </c>
      <c r="H19" s="201">
        <v>2776.6</v>
      </c>
      <c r="I19" s="201">
        <v>1365</v>
      </c>
      <c r="J19" s="201">
        <v>1575</v>
      </c>
      <c r="K19" s="201">
        <v>1421.8185344116191</v>
      </c>
      <c r="L19" s="201">
        <v>10533.6</v>
      </c>
      <c r="M19" s="201">
        <v>2415</v>
      </c>
      <c r="N19" s="201">
        <v>2730</v>
      </c>
      <c r="O19" s="201">
        <v>2624.1100558659218</v>
      </c>
      <c r="P19" s="203">
        <v>26971.3</v>
      </c>
    </row>
    <row r="20" spans="1:16" x14ac:dyDescent="0.15">
      <c r="A20" s="181"/>
      <c r="B20" s="202"/>
      <c r="C20" s="181">
        <v>3</v>
      </c>
      <c r="D20" s="203"/>
      <c r="E20" s="341">
        <v>2100</v>
      </c>
      <c r="F20" s="341">
        <v>2467.5</v>
      </c>
      <c r="G20" s="341">
        <v>2218.2349203373951</v>
      </c>
      <c r="H20" s="201">
        <v>3360.5</v>
      </c>
      <c r="I20" s="201">
        <v>1365</v>
      </c>
      <c r="J20" s="201">
        <v>1575</v>
      </c>
      <c r="K20" s="201">
        <v>1413.3094249402288</v>
      </c>
      <c r="L20" s="201">
        <v>8483</v>
      </c>
      <c r="M20" s="201">
        <v>2520</v>
      </c>
      <c r="N20" s="201">
        <v>2730</v>
      </c>
      <c r="O20" s="201">
        <v>2598.001441150001</v>
      </c>
      <c r="P20" s="203">
        <v>33289</v>
      </c>
    </row>
    <row r="21" spans="1:16" x14ac:dyDescent="0.15">
      <c r="A21" s="181"/>
      <c r="B21" s="202"/>
      <c r="C21" s="181">
        <v>4</v>
      </c>
      <c r="D21" s="203"/>
      <c r="E21" s="341">
        <v>0</v>
      </c>
      <c r="F21" s="341">
        <v>0</v>
      </c>
      <c r="G21" s="341">
        <v>0</v>
      </c>
      <c r="H21" s="201">
        <v>3013.9</v>
      </c>
      <c r="I21" s="201">
        <v>1365</v>
      </c>
      <c r="J21" s="201">
        <v>1543.5</v>
      </c>
      <c r="K21" s="201">
        <v>1413.3942639094048</v>
      </c>
      <c r="L21" s="201">
        <v>7113.9</v>
      </c>
      <c r="M21" s="201">
        <v>2520</v>
      </c>
      <c r="N21" s="201">
        <v>2730</v>
      </c>
      <c r="O21" s="201">
        <v>2568.5836191751023</v>
      </c>
      <c r="P21" s="203">
        <v>36140</v>
      </c>
    </row>
    <row r="22" spans="1:16" x14ac:dyDescent="0.15">
      <c r="A22" s="181"/>
      <c r="B22" s="202"/>
      <c r="C22" s="181">
        <v>5</v>
      </c>
      <c r="D22" s="203"/>
      <c r="E22" s="341">
        <v>2310</v>
      </c>
      <c r="F22" s="341">
        <v>2478</v>
      </c>
      <c r="G22" s="345">
        <v>2354.0034275921166</v>
      </c>
      <c r="H22" s="201">
        <v>2708</v>
      </c>
      <c r="I22" s="201">
        <v>1365</v>
      </c>
      <c r="J22" s="201">
        <v>1543.5</v>
      </c>
      <c r="K22" s="201">
        <v>1409.3049126121866</v>
      </c>
      <c r="L22" s="201">
        <v>8613.1</v>
      </c>
      <c r="M22" s="201">
        <v>2520</v>
      </c>
      <c r="N22" s="201">
        <v>2730</v>
      </c>
      <c r="O22" s="201">
        <v>2542.2277088098776</v>
      </c>
      <c r="P22" s="201">
        <v>8613.1</v>
      </c>
    </row>
    <row r="23" spans="1:16" x14ac:dyDescent="0.15">
      <c r="A23" s="181"/>
      <c r="B23" s="202"/>
      <c r="C23" s="181">
        <v>6</v>
      </c>
      <c r="D23" s="203"/>
      <c r="E23" s="341">
        <v>2215.5</v>
      </c>
      <c r="F23" s="341">
        <v>2614.5</v>
      </c>
      <c r="G23" s="341">
        <v>2319.7947610823257</v>
      </c>
      <c r="H23" s="201">
        <v>2529.5</v>
      </c>
      <c r="I23" s="201">
        <v>1365</v>
      </c>
      <c r="J23" s="201">
        <v>1543.5</v>
      </c>
      <c r="K23" s="201">
        <v>1439.3822205551392</v>
      </c>
      <c r="L23" s="201">
        <v>8294.7000000000007</v>
      </c>
      <c r="M23" s="201">
        <v>2310</v>
      </c>
      <c r="N23" s="201">
        <v>2730</v>
      </c>
      <c r="O23" s="201">
        <v>2431.331970270689</v>
      </c>
      <c r="P23" s="203">
        <v>33434.6</v>
      </c>
    </row>
    <row r="24" spans="1:16" x14ac:dyDescent="0.15">
      <c r="A24" s="181"/>
      <c r="B24" s="202"/>
      <c r="C24" s="181">
        <v>7</v>
      </c>
      <c r="D24" s="203"/>
      <c r="E24" s="341">
        <v>1995</v>
      </c>
      <c r="F24" s="341">
        <v>2478</v>
      </c>
      <c r="G24" s="341">
        <v>2107.7601917723478</v>
      </c>
      <c r="H24" s="201">
        <v>2287</v>
      </c>
      <c r="I24" s="201">
        <v>1260</v>
      </c>
      <c r="J24" s="201">
        <v>1575</v>
      </c>
      <c r="K24" s="201">
        <v>1330.7198086452456</v>
      </c>
      <c r="L24" s="201">
        <v>6872.1</v>
      </c>
      <c r="M24" s="201">
        <v>2310</v>
      </c>
      <c r="N24" s="201">
        <v>2730</v>
      </c>
      <c r="O24" s="201">
        <v>2389.9843642463875</v>
      </c>
      <c r="P24" s="203">
        <v>43511.8</v>
      </c>
    </row>
    <row r="25" spans="1:16" x14ac:dyDescent="0.15">
      <c r="A25" s="181"/>
      <c r="B25" s="301"/>
      <c r="C25" s="195">
        <v>8</v>
      </c>
      <c r="D25" s="206"/>
      <c r="E25" s="343">
        <v>2238.6</v>
      </c>
      <c r="F25" s="343">
        <v>2238.6</v>
      </c>
      <c r="G25" s="343">
        <v>2239.1280701754386</v>
      </c>
      <c r="H25" s="207">
        <v>2918.6</v>
      </c>
      <c r="I25" s="207">
        <v>1207.5</v>
      </c>
      <c r="J25" s="207">
        <v>1627.5</v>
      </c>
      <c r="K25" s="207">
        <v>1302.8408853985688</v>
      </c>
      <c r="L25" s="207">
        <v>6383.2</v>
      </c>
      <c r="M25" s="207">
        <v>2310</v>
      </c>
      <c r="N25" s="207">
        <v>2730</v>
      </c>
      <c r="O25" s="207">
        <v>2373.3699282736434</v>
      </c>
      <c r="P25" s="206">
        <v>49686.1</v>
      </c>
    </row>
    <row r="48" ht="3.75" customHeight="1" x14ac:dyDescent="0.15"/>
    <row r="49" spans="2:2" x14ac:dyDescent="0.15">
      <c r="B49" s="183"/>
    </row>
    <row r="50" spans="2:2" x14ac:dyDescent="0.15">
      <c r="B50" s="183"/>
    </row>
    <row r="51" spans="2:2" x14ac:dyDescent="0.15">
      <c r="B51" s="183"/>
    </row>
    <row r="52" spans="2:2" x14ac:dyDescent="0.15">
      <c r="B52" s="183"/>
    </row>
  </sheetData>
  <phoneticPr fontId="8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5" style="182" customWidth="1"/>
    <col min="3" max="3" width="2.875" style="182" customWidth="1"/>
    <col min="4" max="4" width="5.375" style="182" customWidth="1"/>
    <col min="5" max="7" width="5.875" style="182" customWidth="1"/>
    <col min="8" max="8" width="7.625" style="182" customWidth="1"/>
    <col min="9" max="11" width="5.875" style="182" customWidth="1"/>
    <col min="12" max="12" width="7.75" style="182" customWidth="1"/>
    <col min="13" max="15" width="5.875" style="182" customWidth="1"/>
    <col min="16" max="16" width="7.5" style="182" customWidth="1"/>
    <col min="17" max="19" width="5.875" style="182" customWidth="1"/>
    <col min="20" max="20" width="7.75" style="182" customWidth="1"/>
    <col min="21" max="23" width="5.875" style="182" customWidth="1"/>
    <col min="24" max="24" width="7.625" style="182" customWidth="1"/>
    <col min="25" max="16384" width="7.5" style="182"/>
  </cols>
  <sheetData>
    <row r="1" spans="2:26" ht="15" customHeight="1" x14ac:dyDescent="0.15">
      <c r="B1" s="357"/>
      <c r="C1" s="357"/>
      <c r="D1" s="357"/>
    </row>
    <row r="2" spans="2:26" ht="12.75" customHeight="1" x14ac:dyDescent="0.15">
      <c r="B2" s="182" t="s">
        <v>295</v>
      </c>
      <c r="C2" s="327"/>
      <c r="D2" s="327"/>
    </row>
    <row r="3" spans="2:26" ht="12.75" customHeight="1" x14ac:dyDescent="0.15">
      <c r="B3" s="327"/>
      <c r="C3" s="327"/>
      <c r="D3" s="327"/>
      <c r="X3" s="183" t="s">
        <v>103</v>
      </c>
    </row>
    <row r="4" spans="2:26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2:26" ht="13.5" customHeight="1" x14ac:dyDescent="0.15">
      <c r="B5" s="184"/>
      <c r="C5" s="333" t="s">
        <v>283</v>
      </c>
      <c r="D5" s="332"/>
      <c r="E5" s="358" t="s">
        <v>296</v>
      </c>
      <c r="F5" s="359"/>
      <c r="G5" s="359"/>
      <c r="H5" s="360"/>
      <c r="I5" s="358" t="s">
        <v>297</v>
      </c>
      <c r="J5" s="359"/>
      <c r="K5" s="359"/>
      <c r="L5" s="360"/>
      <c r="M5" s="358" t="s">
        <v>298</v>
      </c>
      <c r="N5" s="359"/>
      <c r="O5" s="359"/>
      <c r="P5" s="360"/>
      <c r="Q5" s="358" t="s">
        <v>299</v>
      </c>
      <c r="R5" s="359"/>
      <c r="S5" s="359"/>
      <c r="T5" s="360"/>
      <c r="U5" s="358" t="s">
        <v>152</v>
      </c>
      <c r="V5" s="359"/>
      <c r="W5" s="359"/>
      <c r="X5" s="360"/>
    </row>
    <row r="6" spans="2:26" ht="13.5" customHeight="1" x14ac:dyDescent="0.15">
      <c r="B6" s="336" t="s">
        <v>300</v>
      </c>
      <c r="C6" s="361"/>
      <c r="D6" s="362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Q6" s="363" t="s">
        <v>301</v>
      </c>
      <c r="R6" s="363" t="s">
        <v>192</v>
      </c>
      <c r="S6" s="363" t="s">
        <v>302</v>
      </c>
      <c r="T6" s="363" t="s">
        <v>114</v>
      </c>
      <c r="U6" s="363" t="s">
        <v>301</v>
      </c>
      <c r="V6" s="363" t="s">
        <v>192</v>
      </c>
      <c r="W6" s="363" t="s">
        <v>302</v>
      </c>
      <c r="X6" s="363" t="s">
        <v>114</v>
      </c>
      <c r="Z6" s="181"/>
    </row>
    <row r="7" spans="2:26" ht="13.5" customHeight="1" x14ac:dyDescent="0.15">
      <c r="B7" s="194"/>
      <c r="C7" s="195"/>
      <c r="D7" s="195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Q7" s="364"/>
      <c r="R7" s="364"/>
      <c r="S7" s="364" t="s">
        <v>303</v>
      </c>
      <c r="T7" s="364"/>
      <c r="U7" s="364"/>
      <c r="V7" s="364"/>
      <c r="W7" s="364" t="s">
        <v>303</v>
      </c>
      <c r="X7" s="364"/>
      <c r="Z7" s="181"/>
    </row>
    <row r="8" spans="2:26" ht="13.5" customHeight="1" x14ac:dyDescent="0.15">
      <c r="B8" s="202"/>
      <c r="C8" s="328">
        <v>18</v>
      </c>
      <c r="E8" s="341">
        <v>2940</v>
      </c>
      <c r="F8" s="341">
        <v>4410</v>
      </c>
      <c r="G8" s="341">
        <v>3522</v>
      </c>
      <c r="H8" s="341">
        <v>513300</v>
      </c>
      <c r="I8" s="341">
        <v>2100</v>
      </c>
      <c r="J8" s="341">
        <v>3150</v>
      </c>
      <c r="K8" s="341">
        <v>2662</v>
      </c>
      <c r="L8" s="341">
        <v>457923</v>
      </c>
      <c r="M8" s="341">
        <v>1575</v>
      </c>
      <c r="N8" s="341">
        <v>2468</v>
      </c>
      <c r="O8" s="341">
        <v>2041</v>
      </c>
      <c r="P8" s="341">
        <v>252393</v>
      </c>
      <c r="Q8" s="341">
        <v>6090</v>
      </c>
      <c r="R8" s="341">
        <v>7875</v>
      </c>
      <c r="S8" s="341">
        <v>6911</v>
      </c>
      <c r="T8" s="341">
        <v>123049</v>
      </c>
      <c r="U8" s="341">
        <v>5250</v>
      </c>
      <c r="V8" s="341">
        <v>6615</v>
      </c>
      <c r="W8" s="341">
        <v>5814</v>
      </c>
      <c r="X8" s="341">
        <v>216698</v>
      </c>
      <c r="Y8" s="181"/>
      <c r="Z8" s="181"/>
    </row>
    <row r="9" spans="2:26" ht="13.5" customHeight="1" x14ac:dyDescent="0.15">
      <c r="B9" s="202"/>
      <c r="C9" s="328">
        <v>19</v>
      </c>
      <c r="E9" s="341">
        <v>2730</v>
      </c>
      <c r="F9" s="341">
        <v>4200</v>
      </c>
      <c r="G9" s="341">
        <v>3323</v>
      </c>
      <c r="H9" s="341">
        <v>547512</v>
      </c>
      <c r="I9" s="341">
        <v>2100</v>
      </c>
      <c r="J9" s="341">
        <v>3045</v>
      </c>
      <c r="K9" s="341">
        <v>2571</v>
      </c>
      <c r="L9" s="341">
        <v>455794</v>
      </c>
      <c r="M9" s="341">
        <v>1575</v>
      </c>
      <c r="N9" s="341">
        <v>2310</v>
      </c>
      <c r="O9" s="341">
        <v>1981</v>
      </c>
      <c r="P9" s="341">
        <v>310877</v>
      </c>
      <c r="Q9" s="341">
        <v>6510</v>
      </c>
      <c r="R9" s="341">
        <v>7665</v>
      </c>
      <c r="S9" s="341">
        <v>7026</v>
      </c>
      <c r="T9" s="341">
        <v>123773</v>
      </c>
      <c r="U9" s="341">
        <v>5250</v>
      </c>
      <c r="V9" s="341">
        <v>6300</v>
      </c>
      <c r="W9" s="341">
        <v>5635</v>
      </c>
      <c r="X9" s="341">
        <v>219500</v>
      </c>
      <c r="Y9" s="181"/>
      <c r="Z9" s="342"/>
    </row>
    <row r="10" spans="2:26" ht="13.5" customHeight="1" x14ac:dyDescent="0.15">
      <c r="B10" s="202"/>
      <c r="C10" s="328">
        <v>20</v>
      </c>
      <c r="E10" s="341">
        <v>2205</v>
      </c>
      <c r="F10" s="341">
        <v>3990</v>
      </c>
      <c r="G10" s="341">
        <v>3056</v>
      </c>
      <c r="H10" s="341">
        <v>531022</v>
      </c>
      <c r="I10" s="341">
        <v>1785</v>
      </c>
      <c r="J10" s="341">
        <v>2940</v>
      </c>
      <c r="K10" s="341">
        <v>2386</v>
      </c>
      <c r="L10" s="341">
        <v>517307</v>
      </c>
      <c r="M10" s="341">
        <v>1313</v>
      </c>
      <c r="N10" s="341">
        <v>2100</v>
      </c>
      <c r="O10" s="341">
        <v>1679</v>
      </c>
      <c r="P10" s="341">
        <v>410882</v>
      </c>
      <c r="Q10" s="341">
        <v>5775</v>
      </c>
      <c r="R10" s="341">
        <v>7665</v>
      </c>
      <c r="S10" s="341">
        <v>6756</v>
      </c>
      <c r="T10" s="341">
        <v>133789</v>
      </c>
      <c r="U10" s="341">
        <v>3990</v>
      </c>
      <c r="V10" s="341">
        <v>6090</v>
      </c>
      <c r="W10" s="341">
        <v>5030</v>
      </c>
      <c r="X10" s="341">
        <v>242064</v>
      </c>
      <c r="Y10" s="181"/>
      <c r="Z10" s="342"/>
    </row>
    <row r="11" spans="2:26" ht="13.5" customHeight="1" x14ac:dyDescent="0.15">
      <c r="B11" s="202"/>
      <c r="C11" s="328">
        <v>21</v>
      </c>
      <c r="D11" s="181"/>
      <c r="E11" s="341">
        <v>2100</v>
      </c>
      <c r="F11" s="341">
        <v>3990</v>
      </c>
      <c r="G11" s="341">
        <v>2835</v>
      </c>
      <c r="H11" s="341">
        <v>611086</v>
      </c>
      <c r="I11" s="341">
        <v>1785</v>
      </c>
      <c r="J11" s="341">
        <v>3045</v>
      </c>
      <c r="K11" s="341">
        <v>2277</v>
      </c>
      <c r="L11" s="341">
        <v>595928</v>
      </c>
      <c r="M11" s="341">
        <v>1155</v>
      </c>
      <c r="N11" s="341">
        <v>1995</v>
      </c>
      <c r="O11" s="341">
        <v>1568</v>
      </c>
      <c r="P11" s="341">
        <v>386916</v>
      </c>
      <c r="Q11" s="341">
        <v>4830</v>
      </c>
      <c r="R11" s="341">
        <v>7560</v>
      </c>
      <c r="S11" s="341">
        <v>6040</v>
      </c>
      <c r="T11" s="341">
        <v>133940</v>
      </c>
      <c r="U11" s="341">
        <v>3675</v>
      </c>
      <c r="V11" s="341">
        <v>5775</v>
      </c>
      <c r="W11" s="341">
        <v>4670</v>
      </c>
      <c r="X11" s="341">
        <v>289539</v>
      </c>
      <c r="Y11" s="181"/>
      <c r="Z11" s="342"/>
    </row>
    <row r="12" spans="2:26" ht="13.5" customHeight="1" x14ac:dyDescent="0.15">
      <c r="B12" s="301"/>
      <c r="C12" s="307">
        <v>22</v>
      </c>
      <c r="D12" s="206"/>
      <c r="E12" s="343">
        <v>1995</v>
      </c>
      <c r="F12" s="343">
        <v>3990</v>
      </c>
      <c r="G12" s="344">
        <v>2703</v>
      </c>
      <c r="H12" s="343">
        <v>632227</v>
      </c>
      <c r="I12" s="343">
        <v>1785</v>
      </c>
      <c r="J12" s="343">
        <v>2835</v>
      </c>
      <c r="K12" s="343">
        <v>2215</v>
      </c>
      <c r="L12" s="343">
        <v>656932</v>
      </c>
      <c r="M12" s="343">
        <v>1050</v>
      </c>
      <c r="N12" s="343">
        <v>1943</v>
      </c>
      <c r="O12" s="343">
        <v>1561</v>
      </c>
      <c r="P12" s="343">
        <v>405064</v>
      </c>
      <c r="Q12" s="343">
        <v>4725</v>
      </c>
      <c r="R12" s="343">
        <v>6930</v>
      </c>
      <c r="S12" s="343">
        <v>5796</v>
      </c>
      <c r="T12" s="343">
        <v>135831</v>
      </c>
      <c r="U12" s="343">
        <v>3990</v>
      </c>
      <c r="V12" s="343">
        <v>5408</v>
      </c>
      <c r="W12" s="343">
        <v>4590</v>
      </c>
      <c r="X12" s="344">
        <v>324837</v>
      </c>
      <c r="Y12" s="181"/>
      <c r="Z12" s="342"/>
    </row>
    <row r="13" spans="2:26" ht="13.5" customHeight="1" x14ac:dyDescent="0.15">
      <c r="B13" s="202" t="s">
        <v>287</v>
      </c>
      <c r="C13" s="328">
        <v>8</v>
      </c>
      <c r="D13" s="203" t="s">
        <v>288</v>
      </c>
      <c r="E13" s="341">
        <v>2310</v>
      </c>
      <c r="F13" s="341">
        <v>2730</v>
      </c>
      <c r="G13" s="341">
        <v>2516</v>
      </c>
      <c r="H13" s="341">
        <v>54944</v>
      </c>
      <c r="I13" s="341">
        <v>1943</v>
      </c>
      <c r="J13" s="341">
        <v>2310</v>
      </c>
      <c r="K13" s="341">
        <v>2108</v>
      </c>
      <c r="L13" s="341">
        <v>51894</v>
      </c>
      <c r="M13" s="341">
        <v>1470</v>
      </c>
      <c r="N13" s="341">
        <v>1785</v>
      </c>
      <c r="O13" s="341">
        <v>1609</v>
      </c>
      <c r="P13" s="341">
        <v>30481</v>
      </c>
      <c r="Q13" s="341">
        <v>5460</v>
      </c>
      <c r="R13" s="341">
        <v>6615</v>
      </c>
      <c r="S13" s="341">
        <v>5947</v>
      </c>
      <c r="T13" s="341">
        <v>9984</v>
      </c>
      <c r="U13" s="341">
        <v>4095</v>
      </c>
      <c r="V13" s="341">
        <v>4883</v>
      </c>
      <c r="W13" s="341">
        <v>4495</v>
      </c>
      <c r="X13" s="341">
        <v>28177</v>
      </c>
      <c r="Y13" s="181"/>
      <c r="Z13" s="181"/>
    </row>
    <row r="14" spans="2:26" ht="13.5" customHeight="1" x14ac:dyDescent="0.15">
      <c r="B14" s="202"/>
      <c r="C14" s="328">
        <v>9</v>
      </c>
      <c r="D14" s="181"/>
      <c r="E14" s="340">
        <v>2415</v>
      </c>
      <c r="F14" s="340">
        <v>2940</v>
      </c>
      <c r="G14" s="340">
        <v>2661.2014884323989</v>
      </c>
      <c r="H14" s="340">
        <v>56547.199999999997</v>
      </c>
      <c r="I14" s="340">
        <v>1995</v>
      </c>
      <c r="J14" s="340">
        <v>2467.5</v>
      </c>
      <c r="K14" s="340">
        <v>2170.1578423211845</v>
      </c>
      <c r="L14" s="340">
        <v>61672.800000000003</v>
      </c>
      <c r="M14" s="340">
        <v>1470</v>
      </c>
      <c r="N14" s="340">
        <v>1890</v>
      </c>
      <c r="O14" s="340">
        <v>1592.3945520581115</v>
      </c>
      <c r="P14" s="340">
        <v>35174.699999999997</v>
      </c>
      <c r="Q14" s="340">
        <v>5250</v>
      </c>
      <c r="R14" s="340">
        <v>6300</v>
      </c>
      <c r="S14" s="340">
        <v>5797.6619090857484</v>
      </c>
      <c r="T14" s="340">
        <v>13013.7</v>
      </c>
      <c r="U14" s="340">
        <v>4200</v>
      </c>
      <c r="V14" s="340">
        <v>4830</v>
      </c>
      <c r="W14" s="340">
        <v>4508.6467682379171</v>
      </c>
      <c r="X14" s="341">
        <v>32143.9</v>
      </c>
      <c r="Y14" s="181"/>
      <c r="Z14" s="181"/>
    </row>
    <row r="15" spans="2:26" ht="13.5" customHeight="1" x14ac:dyDescent="0.15">
      <c r="B15" s="202"/>
      <c r="C15" s="328">
        <v>10</v>
      </c>
      <c r="D15" s="203"/>
      <c r="E15" s="341">
        <v>2625</v>
      </c>
      <c r="F15" s="341">
        <v>3150</v>
      </c>
      <c r="G15" s="341">
        <v>2841.6406627249016</v>
      </c>
      <c r="H15" s="341">
        <v>55059.999999999993</v>
      </c>
      <c r="I15" s="341">
        <v>2205</v>
      </c>
      <c r="J15" s="341">
        <v>2572.5</v>
      </c>
      <c r="K15" s="341">
        <v>2362.6848830935251</v>
      </c>
      <c r="L15" s="341">
        <v>56357.100000000006</v>
      </c>
      <c r="M15" s="341">
        <v>1522.5</v>
      </c>
      <c r="N15" s="341">
        <v>1785</v>
      </c>
      <c r="O15" s="341">
        <v>1609.0104669654479</v>
      </c>
      <c r="P15" s="341">
        <v>31287.599999999999</v>
      </c>
      <c r="Q15" s="341">
        <v>5040</v>
      </c>
      <c r="R15" s="345">
        <v>6300</v>
      </c>
      <c r="S15" s="341">
        <v>5630.8623364833084</v>
      </c>
      <c r="T15" s="341">
        <v>10510.9</v>
      </c>
      <c r="U15" s="341">
        <v>3990</v>
      </c>
      <c r="V15" s="341">
        <v>4935</v>
      </c>
      <c r="W15" s="341">
        <v>4512.3875789660997</v>
      </c>
      <c r="X15" s="341">
        <v>24359.700000000004</v>
      </c>
      <c r="Y15" s="181"/>
      <c r="Z15" s="181"/>
    </row>
    <row r="16" spans="2:26" ht="13.5" customHeight="1" x14ac:dyDescent="0.15">
      <c r="B16" s="202"/>
      <c r="C16" s="328">
        <v>11</v>
      </c>
      <c r="D16" s="203"/>
      <c r="E16" s="341">
        <v>2940</v>
      </c>
      <c r="F16" s="341">
        <v>3465</v>
      </c>
      <c r="G16" s="341">
        <v>3102.7857480900552</v>
      </c>
      <c r="H16" s="341">
        <v>50001.600000000006</v>
      </c>
      <c r="I16" s="341">
        <v>2310</v>
      </c>
      <c r="J16" s="341">
        <v>2730</v>
      </c>
      <c r="K16" s="341">
        <v>2499.7162126104013</v>
      </c>
      <c r="L16" s="341">
        <v>50786.399999999994</v>
      </c>
      <c r="M16" s="341">
        <v>1470</v>
      </c>
      <c r="N16" s="341">
        <v>1785</v>
      </c>
      <c r="O16" s="341">
        <v>1592.6307449728447</v>
      </c>
      <c r="P16" s="341">
        <v>35396.6</v>
      </c>
      <c r="Q16" s="341">
        <v>5460</v>
      </c>
      <c r="R16" s="341">
        <v>6510</v>
      </c>
      <c r="S16" s="341">
        <v>5944.8868959636156</v>
      </c>
      <c r="T16" s="341">
        <v>10751.9</v>
      </c>
      <c r="U16" s="341">
        <v>3990</v>
      </c>
      <c r="V16" s="341">
        <v>4987.5</v>
      </c>
      <c r="W16" s="341">
        <v>4532.7150694325392</v>
      </c>
      <c r="X16" s="345">
        <v>23375.799999999996</v>
      </c>
      <c r="Y16" s="181"/>
      <c r="Z16" s="181"/>
    </row>
    <row r="17" spans="2:26" ht="13.5" customHeight="1" x14ac:dyDescent="0.15">
      <c r="B17" s="202"/>
      <c r="C17" s="328">
        <v>12</v>
      </c>
      <c r="D17" s="203"/>
      <c r="E17" s="341">
        <v>3150</v>
      </c>
      <c r="F17" s="341">
        <v>3990</v>
      </c>
      <c r="G17" s="341">
        <v>3633.2150693146145</v>
      </c>
      <c r="H17" s="341">
        <v>72946</v>
      </c>
      <c r="I17" s="341">
        <v>2310</v>
      </c>
      <c r="J17" s="341">
        <v>2835</v>
      </c>
      <c r="K17" s="341">
        <v>2544.5872047754997</v>
      </c>
      <c r="L17" s="341">
        <v>80992</v>
      </c>
      <c r="M17" s="341">
        <v>1575</v>
      </c>
      <c r="N17" s="341">
        <v>1890</v>
      </c>
      <c r="O17" s="341">
        <v>1695.6886981526663</v>
      </c>
      <c r="P17" s="341">
        <v>41529</v>
      </c>
      <c r="Q17" s="341">
        <v>5250</v>
      </c>
      <c r="R17" s="341">
        <v>6615</v>
      </c>
      <c r="S17" s="341">
        <v>5983.9800449954291</v>
      </c>
      <c r="T17" s="345">
        <v>14959</v>
      </c>
      <c r="U17" s="341">
        <v>4725</v>
      </c>
      <c r="V17" s="341">
        <v>5250</v>
      </c>
      <c r="W17" s="341">
        <v>4938.4736227105568</v>
      </c>
      <c r="X17" s="345">
        <v>38634</v>
      </c>
      <c r="Y17" s="181"/>
      <c r="Z17" s="181"/>
    </row>
    <row r="18" spans="2:26" ht="13.5" customHeight="1" x14ac:dyDescent="0.15">
      <c r="B18" s="202" t="s">
        <v>289</v>
      </c>
      <c r="C18" s="328">
        <v>1</v>
      </c>
      <c r="D18" s="203" t="s">
        <v>288</v>
      </c>
      <c r="E18" s="341">
        <v>2730</v>
      </c>
      <c r="F18" s="341">
        <v>3570</v>
      </c>
      <c r="G18" s="341">
        <v>3164.9078244231173</v>
      </c>
      <c r="H18" s="341">
        <v>62194</v>
      </c>
      <c r="I18" s="341">
        <v>1995</v>
      </c>
      <c r="J18" s="341">
        <v>2730</v>
      </c>
      <c r="K18" s="341">
        <v>2338.3952703916316</v>
      </c>
      <c r="L18" s="341">
        <v>64649</v>
      </c>
      <c r="M18" s="341">
        <v>1470</v>
      </c>
      <c r="N18" s="345">
        <v>1785</v>
      </c>
      <c r="O18" s="341">
        <v>1641.4522751647007</v>
      </c>
      <c r="P18" s="341">
        <v>45352</v>
      </c>
      <c r="Q18" s="341">
        <v>4830</v>
      </c>
      <c r="R18" s="341">
        <v>5775</v>
      </c>
      <c r="S18" s="341">
        <v>5348.0427587738786</v>
      </c>
      <c r="T18" s="341">
        <v>11536</v>
      </c>
      <c r="U18" s="341">
        <v>4410</v>
      </c>
      <c r="V18" s="341">
        <v>4929.96</v>
      </c>
      <c r="W18" s="341">
        <v>4711.3984365711576</v>
      </c>
      <c r="X18" s="345">
        <v>30553</v>
      </c>
      <c r="Y18" s="181"/>
    </row>
    <row r="19" spans="2:26" ht="13.5" customHeight="1" x14ac:dyDescent="0.15">
      <c r="B19" s="202"/>
      <c r="C19" s="328">
        <v>2</v>
      </c>
      <c r="D19" s="203"/>
      <c r="E19" s="341">
        <v>2310</v>
      </c>
      <c r="F19" s="341">
        <v>2625</v>
      </c>
      <c r="G19" s="341">
        <v>2522.895057193829</v>
      </c>
      <c r="H19" s="341">
        <v>43167.9</v>
      </c>
      <c r="I19" s="341">
        <v>1995</v>
      </c>
      <c r="J19" s="341">
        <v>2310</v>
      </c>
      <c r="K19" s="341">
        <v>2123.0520107136745</v>
      </c>
      <c r="L19" s="341">
        <v>48550.5</v>
      </c>
      <c r="M19" s="341">
        <v>1680</v>
      </c>
      <c r="N19" s="341">
        <v>1890</v>
      </c>
      <c r="O19" s="341">
        <v>1768.3031444906444</v>
      </c>
      <c r="P19" s="341">
        <v>33484.9</v>
      </c>
      <c r="Q19" s="341">
        <v>4830</v>
      </c>
      <c r="R19" s="341">
        <v>5775</v>
      </c>
      <c r="S19" s="341">
        <v>5363.2497595040431</v>
      </c>
      <c r="T19" s="341">
        <v>9545.9</v>
      </c>
      <c r="U19" s="341">
        <v>4410</v>
      </c>
      <c r="V19" s="341">
        <v>4777.5</v>
      </c>
      <c r="W19" s="341">
        <v>4583.1057871578778</v>
      </c>
      <c r="X19" s="345">
        <v>20287.3</v>
      </c>
      <c r="Y19" s="181"/>
    </row>
    <row r="20" spans="2:26" ht="13.5" customHeight="1" x14ac:dyDescent="0.15">
      <c r="B20" s="202"/>
      <c r="C20" s="328">
        <v>3</v>
      </c>
      <c r="D20" s="203"/>
      <c r="E20" s="341">
        <v>2415</v>
      </c>
      <c r="F20" s="341">
        <v>2625</v>
      </c>
      <c r="G20" s="345">
        <v>2508.8971909892266</v>
      </c>
      <c r="H20" s="341">
        <v>60939.8</v>
      </c>
      <c r="I20" s="341">
        <v>1995</v>
      </c>
      <c r="J20" s="341">
        <v>2467.5</v>
      </c>
      <c r="K20" s="341">
        <v>2212.0867156169988</v>
      </c>
      <c r="L20" s="341">
        <v>59062.299999999996</v>
      </c>
      <c r="M20" s="341">
        <v>1680</v>
      </c>
      <c r="N20" s="341">
        <v>1890</v>
      </c>
      <c r="O20" s="341">
        <v>1802.7812062888154</v>
      </c>
      <c r="P20" s="341">
        <v>40679.5</v>
      </c>
      <c r="Q20" s="341">
        <v>4830</v>
      </c>
      <c r="R20" s="341">
        <v>5775</v>
      </c>
      <c r="S20" s="341">
        <v>5257.8907132243676</v>
      </c>
      <c r="T20" s="341">
        <v>12679.2</v>
      </c>
      <c r="U20" s="341">
        <v>4410</v>
      </c>
      <c r="V20" s="341">
        <v>4725</v>
      </c>
      <c r="W20" s="341">
        <v>4600.4251759949811</v>
      </c>
      <c r="X20" s="345">
        <v>25965.100000000002</v>
      </c>
      <c r="Y20" s="181"/>
    </row>
    <row r="21" spans="2:26" ht="13.5" customHeight="1" x14ac:dyDescent="0.15">
      <c r="B21" s="202"/>
      <c r="C21" s="328">
        <v>4</v>
      </c>
      <c r="D21" s="203"/>
      <c r="E21" s="341">
        <v>2415</v>
      </c>
      <c r="F21" s="341">
        <v>2835</v>
      </c>
      <c r="G21" s="341">
        <v>2589.0904819931588</v>
      </c>
      <c r="H21" s="341">
        <v>50338.5</v>
      </c>
      <c r="I21" s="341">
        <v>1995</v>
      </c>
      <c r="J21" s="341">
        <v>2415</v>
      </c>
      <c r="K21" s="341">
        <v>2238.5085971061571</v>
      </c>
      <c r="L21" s="341">
        <v>46834.700000000004</v>
      </c>
      <c r="M21" s="341">
        <v>1785</v>
      </c>
      <c r="N21" s="341">
        <v>1995</v>
      </c>
      <c r="O21" s="341">
        <v>1890.0215879265095</v>
      </c>
      <c r="P21" s="341">
        <v>31288.6</v>
      </c>
      <c r="Q21" s="341">
        <v>5250</v>
      </c>
      <c r="R21" s="341">
        <v>5880</v>
      </c>
      <c r="S21" s="341">
        <v>5487.265386213584</v>
      </c>
      <c r="T21" s="341">
        <v>11779.1</v>
      </c>
      <c r="U21" s="341">
        <v>4200</v>
      </c>
      <c r="V21" s="341">
        <v>4830</v>
      </c>
      <c r="W21" s="341">
        <v>4554.1171361144943</v>
      </c>
      <c r="X21" s="345">
        <v>24198.5</v>
      </c>
      <c r="Y21" s="181"/>
    </row>
    <row r="22" spans="2:26" ht="13.5" customHeight="1" x14ac:dyDescent="0.15">
      <c r="B22" s="202"/>
      <c r="C22" s="328">
        <v>5</v>
      </c>
      <c r="D22" s="203"/>
      <c r="E22" s="341">
        <v>2415</v>
      </c>
      <c r="F22" s="341">
        <v>2940</v>
      </c>
      <c r="G22" s="341">
        <v>2670.2703825146123</v>
      </c>
      <c r="H22" s="341">
        <v>51976.799999999996</v>
      </c>
      <c r="I22" s="341">
        <v>2047.5</v>
      </c>
      <c r="J22" s="341">
        <v>2520</v>
      </c>
      <c r="K22" s="341">
        <v>2290.8185359788176</v>
      </c>
      <c r="L22" s="341">
        <v>51424.899999999994</v>
      </c>
      <c r="M22" s="341">
        <v>1680</v>
      </c>
      <c r="N22" s="341">
        <v>1995</v>
      </c>
      <c r="O22" s="341">
        <v>1843.6461965134708</v>
      </c>
      <c r="P22" s="341">
        <v>28028.300000000003</v>
      </c>
      <c r="Q22" s="341">
        <v>5250</v>
      </c>
      <c r="R22" s="341">
        <v>6090</v>
      </c>
      <c r="S22" s="341">
        <v>5510.9087230688374</v>
      </c>
      <c r="T22" s="341">
        <v>10101.4</v>
      </c>
      <c r="U22" s="341">
        <v>4305</v>
      </c>
      <c r="V22" s="341">
        <v>4830</v>
      </c>
      <c r="W22" s="341">
        <v>4608.2534269082716</v>
      </c>
      <c r="X22" s="341">
        <v>24000.7</v>
      </c>
      <c r="Y22" s="181"/>
    </row>
    <row r="23" spans="2:26" ht="13.5" customHeight="1" x14ac:dyDescent="0.15">
      <c r="B23" s="202"/>
      <c r="C23" s="328">
        <v>6</v>
      </c>
      <c r="D23" s="203"/>
      <c r="E23" s="341">
        <v>2310</v>
      </c>
      <c r="F23" s="341">
        <v>2835</v>
      </c>
      <c r="G23" s="341">
        <v>2575.3969414991675</v>
      </c>
      <c r="H23" s="341">
        <v>47204.2</v>
      </c>
      <c r="I23" s="341">
        <v>1890</v>
      </c>
      <c r="J23" s="341">
        <v>2425.5</v>
      </c>
      <c r="K23" s="341">
        <v>2149.225342688916</v>
      </c>
      <c r="L23" s="341">
        <v>48485.799999999996</v>
      </c>
      <c r="M23" s="341">
        <v>1522.5</v>
      </c>
      <c r="N23" s="341">
        <v>1995</v>
      </c>
      <c r="O23" s="341">
        <v>1736.8036432959118</v>
      </c>
      <c r="P23" s="341">
        <v>30347</v>
      </c>
      <c r="Q23" s="341">
        <v>5145</v>
      </c>
      <c r="R23" s="341">
        <v>5880</v>
      </c>
      <c r="S23" s="341">
        <v>5520.1848075214011</v>
      </c>
      <c r="T23" s="341">
        <v>10322.800000000001</v>
      </c>
      <c r="U23" s="341">
        <v>4095</v>
      </c>
      <c r="V23" s="341">
        <v>4830</v>
      </c>
      <c r="W23" s="341">
        <v>4456.9139696711081</v>
      </c>
      <c r="X23" s="345">
        <v>24542.6</v>
      </c>
      <c r="Y23" s="181"/>
    </row>
    <row r="24" spans="2:26" ht="13.5" customHeight="1" x14ac:dyDescent="0.15">
      <c r="B24" s="202"/>
      <c r="C24" s="328">
        <v>7</v>
      </c>
      <c r="D24" s="203"/>
      <c r="E24" s="341">
        <v>2310</v>
      </c>
      <c r="F24" s="341">
        <v>2730</v>
      </c>
      <c r="G24" s="341">
        <v>2495.3002694794232</v>
      </c>
      <c r="H24" s="341">
        <v>44925.1</v>
      </c>
      <c r="I24" s="341">
        <v>1890</v>
      </c>
      <c r="J24" s="341">
        <v>2467.5</v>
      </c>
      <c r="K24" s="341">
        <v>2090.9471298410617</v>
      </c>
      <c r="L24" s="341">
        <v>43689.399999999994</v>
      </c>
      <c r="M24" s="341">
        <v>1522.5</v>
      </c>
      <c r="N24" s="341">
        <v>1890</v>
      </c>
      <c r="O24" s="341">
        <v>1629.3674654745485</v>
      </c>
      <c r="P24" s="341">
        <v>27371.899999999998</v>
      </c>
      <c r="Q24" s="341">
        <v>5250</v>
      </c>
      <c r="R24" s="341">
        <v>6090</v>
      </c>
      <c r="S24" s="341">
        <v>5639.4618491562042</v>
      </c>
      <c r="T24" s="341">
        <v>10674.7</v>
      </c>
      <c r="U24" s="341">
        <v>4095</v>
      </c>
      <c r="V24" s="341">
        <v>4830</v>
      </c>
      <c r="W24" s="341">
        <v>4399.5463835870487</v>
      </c>
      <c r="X24" s="345">
        <v>20074.899999999998</v>
      </c>
      <c r="Y24" s="181"/>
    </row>
    <row r="25" spans="2:26" ht="13.5" customHeight="1" x14ac:dyDescent="0.15">
      <c r="B25" s="301"/>
      <c r="C25" s="307">
        <v>8</v>
      </c>
      <c r="D25" s="206"/>
      <c r="E25" s="343">
        <v>2205</v>
      </c>
      <c r="F25" s="343">
        <v>2835</v>
      </c>
      <c r="G25" s="343">
        <v>2465.8342822299178</v>
      </c>
      <c r="H25" s="343">
        <v>62589.5</v>
      </c>
      <c r="I25" s="343">
        <v>1785</v>
      </c>
      <c r="J25" s="343">
        <v>2415</v>
      </c>
      <c r="K25" s="343">
        <v>2040.2004786173707</v>
      </c>
      <c r="L25" s="343">
        <v>59677</v>
      </c>
      <c r="M25" s="343">
        <v>1470</v>
      </c>
      <c r="N25" s="343">
        <v>1995</v>
      </c>
      <c r="O25" s="343">
        <v>1674.0143364928911</v>
      </c>
      <c r="P25" s="343">
        <v>42963.8</v>
      </c>
      <c r="Q25" s="343">
        <v>5250</v>
      </c>
      <c r="R25" s="343">
        <v>6615</v>
      </c>
      <c r="S25" s="343">
        <v>5834.6491212926849</v>
      </c>
      <c r="T25" s="343">
        <v>14203.1</v>
      </c>
      <c r="U25" s="343">
        <v>4095</v>
      </c>
      <c r="V25" s="343">
        <v>4725</v>
      </c>
      <c r="W25" s="365">
        <v>4411.8592113397908</v>
      </c>
      <c r="X25" s="344">
        <v>25608.9</v>
      </c>
      <c r="Y25" s="181"/>
    </row>
    <row r="26" spans="2:26" ht="13.5" customHeight="1" x14ac:dyDescent="0.15">
      <c r="B26" s="366"/>
      <c r="C26" s="367"/>
      <c r="D26" s="368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181"/>
    </row>
    <row r="27" spans="2:26" ht="13.5" customHeight="1" x14ac:dyDescent="0.15">
      <c r="B27" s="369"/>
      <c r="C27" s="367"/>
      <c r="D27" s="370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181"/>
    </row>
    <row r="28" spans="2:26" ht="13.5" customHeight="1" x14ac:dyDescent="0.15">
      <c r="B28" s="371" t="s">
        <v>142</v>
      </c>
      <c r="C28" s="367"/>
      <c r="D28" s="368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181"/>
    </row>
    <row r="29" spans="2:26" ht="13.5" customHeight="1" x14ac:dyDescent="0.15">
      <c r="B29" s="372">
        <v>40758</v>
      </c>
      <c r="C29" s="373"/>
      <c r="D29" s="374">
        <v>40764</v>
      </c>
      <c r="E29" s="341">
        <v>2310</v>
      </c>
      <c r="F29" s="341">
        <v>2730</v>
      </c>
      <c r="G29" s="341">
        <v>2493.8894187881697</v>
      </c>
      <c r="H29" s="341">
        <v>11254.7</v>
      </c>
      <c r="I29" s="341">
        <v>1858.5</v>
      </c>
      <c r="J29" s="341">
        <v>2415</v>
      </c>
      <c r="K29" s="341">
        <v>2045.3895522388059</v>
      </c>
      <c r="L29" s="341">
        <v>11605.3</v>
      </c>
      <c r="M29" s="341">
        <v>1554</v>
      </c>
      <c r="N29" s="341">
        <v>1890</v>
      </c>
      <c r="O29" s="341">
        <v>1699.881467703754</v>
      </c>
      <c r="P29" s="341">
        <v>9253.2000000000007</v>
      </c>
      <c r="Q29" s="341">
        <v>5250</v>
      </c>
      <c r="R29" s="341">
        <v>6615</v>
      </c>
      <c r="S29" s="341">
        <v>5896.7224608176675</v>
      </c>
      <c r="T29" s="341">
        <v>3110.5</v>
      </c>
      <c r="U29" s="341">
        <v>4176.7950000000001</v>
      </c>
      <c r="V29" s="341">
        <v>4725</v>
      </c>
      <c r="W29" s="341">
        <v>4463.3586229946513</v>
      </c>
      <c r="X29" s="341">
        <v>4196.1000000000004</v>
      </c>
      <c r="Y29" s="181"/>
    </row>
    <row r="30" spans="2:26" ht="13.5" customHeight="1" x14ac:dyDescent="0.15">
      <c r="B30" s="375" t="s">
        <v>143</v>
      </c>
      <c r="C30" s="376"/>
      <c r="D30" s="37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181"/>
    </row>
    <row r="31" spans="2:26" ht="13.5" customHeight="1" x14ac:dyDescent="0.15">
      <c r="B31" s="372">
        <v>40765</v>
      </c>
      <c r="C31" s="373"/>
      <c r="D31" s="374">
        <v>40778</v>
      </c>
      <c r="E31" s="265">
        <v>2257.5</v>
      </c>
      <c r="F31" s="265">
        <v>2835</v>
      </c>
      <c r="G31" s="265">
        <v>2454.1319013876582</v>
      </c>
      <c r="H31" s="265">
        <v>29564.5</v>
      </c>
      <c r="I31" s="265">
        <v>1837.5</v>
      </c>
      <c r="J31" s="265">
        <v>2362.5</v>
      </c>
      <c r="K31" s="265">
        <v>2048.8625898559244</v>
      </c>
      <c r="L31" s="265">
        <v>25001.200000000001</v>
      </c>
      <c r="M31" s="265">
        <v>1470</v>
      </c>
      <c r="N31" s="265">
        <v>1995</v>
      </c>
      <c r="O31" s="265">
        <v>1690.4512515959298</v>
      </c>
      <c r="P31" s="265">
        <v>19023.8</v>
      </c>
      <c r="Q31" s="265">
        <v>5250</v>
      </c>
      <c r="R31" s="265">
        <v>6510</v>
      </c>
      <c r="S31" s="265">
        <v>5825.6414559176337</v>
      </c>
      <c r="T31" s="265">
        <v>6118.3</v>
      </c>
      <c r="U31" s="265">
        <v>4095</v>
      </c>
      <c r="V31" s="265">
        <v>4725</v>
      </c>
      <c r="W31" s="265">
        <v>4426.531837974685</v>
      </c>
      <c r="X31" s="265">
        <v>11196.5</v>
      </c>
      <c r="Y31" s="181"/>
    </row>
    <row r="32" spans="2:26" ht="13.5" customHeight="1" x14ac:dyDescent="0.15">
      <c r="B32" s="375" t="s">
        <v>144</v>
      </c>
      <c r="C32" s="376"/>
      <c r="D32" s="374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181"/>
    </row>
    <row r="33" spans="2:25" ht="13.5" customHeight="1" x14ac:dyDescent="0.15">
      <c r="B33" s="372">
        <v>40779</v>
      </c>
      <c r="C33" s="373"/>
      <c r="D33" s="374">
        <v>40785</v>
      </c>
      <c r="E33" s="265">
        <v>2205</v>
      </c>
      <c r="F33" s="265">
        <v>2677.5</v>
      </c>
      <c r="G33" s="265">
        <v>2464.9888019866312</v>
      </c>
      <c r="H33" s="265">
        <v>10884.8</v>
      </c>
      <c r="I33" s="265">
        <v>1785</v>
      </c>
      <c r="J33" s="265">
        <v>2310</v>
      </c>
      <c r="K33" s="265">
        <v>2019.4482460454724</v>
      </c>
      <c r="L33" s="265">
        <v>11243.8</v>
      </c>
      <c r="M33" s="265">
        <v>1470</v>
      </c>
      <c r="N33" s="265">
        <v>1890</v>
      </c>
      <c r="O33" s="265">
        <v>1657.4200267184847</v>
      </c>
      <c r="P33" s="265">
        <v>6702.6</v>
      </c>
      <c r="Q33" s="265">
        <v>5250</v>
      </c>
      <c r="R33" s="265">
        <v>6510</v>
      </c>
      <c r="S33" s="265">
        <v>5830.2739127556761</v>
      </c>
      <c r="T33" s="265">
        <v>2464.5</v>
      </c>
      <c r="U33" s="265">
        <v>4095</v>
      </c>
      <c r="V33" s="265">
        <v>4725</v>
      </c>
      <c r="W33" s="265">
        <v>4364.2995315097469</v>
      </c>
      <c r="X33" s="265">
        <v>4775.3</v>
      </c>
      <c r="Y33" s="181"/>
    </row>
    <row r="34" spans="2:25" ht="13.5" customHeight="1" x14ac:dyDescent="0.15">
      <c r="B34" s="375" t="s">
        <v>145</v>
      </c>
      <c r="C34" s="376"/>
      <c r="D34" s="374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181"/>
    </row>
    <row r="35" spans="2:25" ht="13.5" customHeight="1" x14ac:dyDescent="0.15">
      <c r="B35" s="372">
        <v>40786</v>
      </c>
      <c r="C35" s="373"/>
      <c r="D35" s="374">
        <v>40792</v>
      </c>
      <c r="E35" s="265">
        <v>2205</v>
      </c>
      <c r="F35" s="265">
        <v>2730</v>
      </c>
      <c r="G35" s="265">
        <v>2480.8473226139545</v>
      </c>
      <c r="H35" s="265">
        <v>10885.5</v>
      </c>
      <c r="I35" s="265">
        <v>1785</v>
      </c>
      <c r="J35" s="265">
        <v>2310</v>
      </c>
      <c r="K35" s="265">
        <v>2037.2759681505606</v>
      </c>
      <c r="L35" s="265">
        <v>11826.7</v>
      </c>
      <c r="M35" s="265">
        <v>1522.5</v>
      </c>
      <c r="N35" s="265">
        <v>1995</v>
      </c>
      <c r="O35" s="265">
        <v>1647.202359947067</v>
      </c>
      <c r="P35" s="265">
        <v>7984.2</v>
      </c>
      <c r="Q35" s="265">
        <v>5250</v>
      </c>
      <c r="R35" s="265">
        <v>6300</v>
      </c>
      <c r="S35" s="265">
        <v>5785.0454578304552</v>
      </c>
      <c r="T35" s="265">
        <v>2509.8000000000002</v>
      </c>
      <c r="U35" s="265">
        <v>4095</v>
      </c>
      <c r="V35" s="265">
        <v>4725</v>
      </c>
      <c r="W35" s="265">
        <v>4364.9207161125323</v>
      </c>
      <c r="X35" s="265">
        <v>5441</v>
      </c>
      <c r="Y35" s="181"/>
    </row>
    <row r="36" spans="2:25" ht="13.5" customHeight="1" x14ac:dyDescent="0.15">
      <c r="B36" s="375" t="s">
        <v>146</v>
      </c>
      <c r="C36" s="376"/>
      <c r="D36" s="374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181"/>
    </row>
    <row r="37" spans="2:25" ht="13.5" customHeight="1" x14ac:dyDescent="0.15">
      <c r="B37" s="377"/>
      <c r="C37" s="378"/>
      <c r="D37" s="379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181"/>
    </row>
    <row r="38" spans="2:25" ht="3.75" customHeight="1" x14ac:dyDescent="0.15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2:25" ht="13.5" customHeight="1" x14ac:dyDescent="0.15">
      <c r="B39" s="183" t="s">
        <v>147</v>
      </c>
      <c r="C39" s="182" t="s">
        <v>304</v>
      </c>
    </row>
    <row r="40" spans="2:25" ht="13.5" customHeight="1" x14ac:dyDescent="0.15">
      <c r="B40" s="211" t="s">
        <v>149</v>
      </c>
      <c r="C40" s="182" t="s">
        <v>292</v>
      </c>
    </row>
    <row r="41" spans="2:25" ht="13.5" customHeight="1" x14ac:dyDescent="0.15">
      <c r="B41" s="211" t="s">
        <v>219</v>
      </c>
      <c r="C41" s="182" t="s">
        <v>150</v>
      </c>
    </row>
    <row r="42" spans="2:25" ht="13.5" customHeight="1" x14ac:dyDescent="0.15">
      <c r="B42" s="211"/>
    </row>
    <row r="43" spans="2:25" x14ac:dyDescent="0.15"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</row>
  </sheetData>
  <phoneticPr fontId="8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875" style="182" customWidth="1"/>
    <col min="3" max="3" width="2.5" style="182" customWidth="1"/>
    <col min="4" max="4" width="6" style="182" customWidth="1"/>
    <col min="5" max="7" width="5.875" style="182" customWidth="1"/>
    <col min="8" max="8" width="7.5" style="182" customWidth="1"/>
    <col min="9" max="11" width="5.875" style="182" customWidth="1"/>
    <col min="12" max="12" width="7.5" style="182" customWidth="1"/>
    <col min="13" max="15" width="5.875" style="182" customWidth="1"/>
    <col min="16" max="16" width="7.625" style="182" customWidth="1"/>
    <col min="17" max="19" width="5.875" style="182" customWidth="1"/>
    <col min="20" max="20" width="7.75" style="182" customWidth="1"/>
    <col min="21" max="23" width="5.875" style="182" customWidth="1"/>
    <col min="24" max="24" width="7.625" style="182" customWidth="1"/>
    <col min="25" max="16384" width="7.5" style="182"/>
  </cols>
  <sheetData>
    <row r="1" spans="2:26" ht="15" customHeight="1" x14ac:dyDescent="0.15">
      <c r="B1" s="357"/>
      <c r="C1" s="357"/>
      <c r="D1" s="357"/>
    </row>
    <row r="2" spans="2:26" ht="12.75" customHeight="1" x14ac:dyDescent="0.15">
      <c r="B2" s="182" t="str">
        <f>近和31!B2&amp;"　（つづき）"</f>
        <v>(2)和牛チルド「3」の品目別価格　（つづき）</v>
      </c>
      <c r="C2" s="327"/>
      <c r="D2" s="327"/>
    </row>
    <row r="3" spans="2:26" ht="12.75" customHeight="1" x14ac:dyDescent="0.15">
      <c r="B3" s="327"/>
      <c r="C3" s="327"/>
      <c r="D3" s="327"/>
      <c r="X3" s="183" t="s">
        <v>103</v>
      </c>
    </row>
    <row r="4" spans="2:26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2:26" ht="13.5" customHeight="1" x14ac:dyDescent="0.15">
      <c r="B5" s="184"/>
      <c r="C5" s="333" t="s">
        <v>283</v>
      </c>
      <c r="D5" s="332"/>
      <c r="E5" s="358" t="s">
        <v>305</v>
      </c>
      <c r="F5" s="359"/>
      <c r="G5" s="359"/>
      <c r="H5" s="360"/>
      <c r="I5" s="358" t="s">
        <v>306</v>
      </c>
      <c r="J5" s="359"/>
      <c r="K5" s="359"/>
      <c r="L5" s="360"/>
      <c r="M5" s="358" t="s">
        <v>307</v>
      </c>
      <c r="N5" s="359"/>
      <c r="O5" s="359"/>
      <c r="P5" s="360"/>
      <c r="Q5" s="358" t="s">
        <v>308</v>
      </c>
      <c r="R5" s="359"/>
      <c r="S5" s="359"/>
      <c r="T5" s="360"/>
      <c r="U5" s="358" t="s">
        <v>309</v>
      </c>
      <c r="V5" s="359"/>
      <c r="W5" s="359"/>
      <c r="X5" s="360"/>
    </row>
    <row r="6" spans="2:26" ht="13.5" customHeight="1" x14ac:dyDescent="0.15">
      <c r="B6" s="336" t="s">
        <v>300</v>
      </c>
      <c r="C6" s="361"/>
      <c r="D6" s="362"/>
      <c r="E6" s="363" t="s">
        <v>301</v>
      </c>
      <c r="F6" s="380" t="s">
        <v>192</v>
      </c>
      <c r="G6" s="363" t="s">
        <v>302</v>
      </c>
      <c r="H6" s="381" t="s">
        <v>114</v>
      </c>
      <c r="I6" s="363" t="s">
        <v>301</v>
      </c>
      <c r="J6" s="380" t="s">
        <v>192</v>
      </c>
      <c r="K6" s="363" t="s">
        <v>302</v>
      </c>
      <c r="L6" s="381" t="s">
        <v>114</v>
      </c>
      <c r="M6" s="363" t="s">
        <v>301</v>
      </c>
      <c r="N6" s="380" t="s">
        <v>192</v>
      </c>
      <c r="O6" s="363" t="s">
        <v>302</v>
      </c>
      <c r="P6" s="381" t="s">
        <v>114</v>
      </c>
      <c r="Q6" s="363" t="s">
        <v>301</v>
      </c>
      <c r="R6" s="380" t="s">
        <v>192</v>
      </c>
      <c r="S6" s="363" t="s">
        <v>302</v>
      </c>
      <c r="T6" s="381" t="s">
        <v>114</v>
      </c>
      <c r="U6" s="363" t="s">
        <v>301</v>
      </c>
      <c r="V6" s="380" t="s">
        <v>192</v>
      </c>
      <c r="W6" s="363" t="s">
        <v>302</v>
      </c>
      <c r="X6" s="381" t="s">
        <v>114</v>
      </c>
    </row>
    <row r="7" spans="2:26" ht="13.5" customHeight="1" x14ac:dyDescent="0.15">
      <c r="B7" s="194"/>
      <c r="C7" s="195"/>
      <c r="D7" s="195"/>
      <c r="E7" s="364"/>
      <c r="F7" s="382"/>
      <c r="G7" s="364" t="s">
        <v>303</v>
      </c>
      <c r="H7" s="383"/>
      <c r="I7" s="364"/>
      <c r="J7" s="382"/>
      <c r="K7" s="364" t="s">
        <v>303</v>
      </c>
      <c r="L7" s="383"/>
      <c r="M7" s="364"/>
      <c r="N7" s="382"/>
      <c r="O7" s="364" t="s">
        <v>303</v>
      </c>
      <c r="P7" s="383"/>
      <c r="Q7" s="364"/>
      <c r="R7" s="382"/>
      <c r="S7" s="364" t="s">
        <v>303</v>
      </c>
      <c r="T7" s="383"/>
      <c r="U7" s="364"/>
      <c r="V7" s="382"/>
      <c r="W7" s="364" t="s">
        <v>303</v>
      </c>
      <c r="X7" s="383"/>
      <c r="Z7" s="181"/>
    </row>
    <row r="8" spans="2:26" ht="13.5" customHeight="1" x14ac:dyDescent="0.15">
      <c r="B8" s="202" t="s">
        <v>70</v>
      </c>
      <c r="C8" s="328">
        <v>18</v>
      </c>
      <c r="D8" s="182" t="s">
        <v>71</v>
      </c>
      <c r="E8" s="341">
        <v>5565</v>
      </c>
      <c r="F8" s="342">
        <v>7046</v>
      </c>
      <c r="G8" s="341">
        <v>6107</v>
      </c>
      <c r="H8" s="345">
        <v>69407</v>
      </c>
      <c r="I8" s="341">
        <v>1470</v>
      </c>
      <c r="J8" s="342">
        <v>2426</v>
      </c>
      <c r="K8" s="341">
        <v>1951</v>
      </c>
      <c r="L8" s="345">
        <v>279562</v>
      </c>
      <c r="M8" s="341">
        <v>2310</v>
      </c>
      <c r="N8" s="342">
        <v>2993</v>
      </c>
      <c r="O8" s="341">
        <v>2640</v>
      </c>
      <c r="P8" s="345">
        <v>176620</v>
      </c>
      <c r="Q8" s="341">
        <v>2415</v>
      </c>
      <c r="R8" s="342">
        <v>3077</v>
      </c>
      <c r="S8" s="341">
        <v>2752</v>
      </c>
      <c r="T8" s="345">
        <v>152028</v>
      </c>
      <c r="U8" s="341">
        <v>2415</v>
      </c>
      <c r="V8" s="342">
        <v>3150</v>
      </c>
      <c r="W8" s="341">
        <v>2768</v>
      </c>
      <c r="X8" s="341">
        <v>114838</v>
      </c>
      <c r="Y8" s="181"/>
      <c r="Z8" s="181"/>
    </row>
    <row r="9" spans="2:26" ht="13.5" customHeight="1" x14ac:dyDescent="0.15">
      <c r="B9" s="202"/>
      <c r="C9" s="328">
        <v>19</v>
      </c>
      <c r="E9" s="341">
        <v>5513</v>
      </c>
      <c r="F9" s="342">
        <v>6825</v>
      </c>
      <c r="G9" s="341">
        <v>5843</v>
      </c>
      <c r="H9" s="345">
        <v>55794</v>
      </c>
      <c r="I9" s="341">
        <v>1365</v>
      </c>
      <c r="J9" s="342">
        <v>2100</v>
      </c>
      <c r="K9" s="341">
        <v>1867</v>
      </c>
      <c r="L9" s="345">
        <v>314484</v>
      </c>
      <c r="M9" s="341">
        <v>2205</v>
      </c>
      <c r="N9" s="342">
        <v>2783</v>
      </c>
      <c r="O9" s="341">
        <v>2480</v>
      </c>
      <c r="P9" s="345">
        <v>157136</v>
      </c>
      <c r="Q9" s="341">
        <v>2415</v>
      </c>
      <c r="R9" s="342">
        <v>2951</v>
      </c>
      <c r="S9" s="341">
        <v>2692</v>
      </c>
      <c r="T9" s="345">
        <v>147220</v>
      </c>
      <c r="U9" s="341">
        <v>2415</v>
      </c>
      <c r="V9" s="342">
        <v>2951</v>
      </c>
      <c r="W9" s="341">
        <v>2693</v>
      </c>
      <c r="X9" s="341">
        <v>115708</v>
      </c>
      <c r="Y9" s="181"/>
      <c r="Z9" s="342"/>
    </row>
    <row r="10" spans="2:26" ht="13.5" customHeight="1" x14ac:dyDescent="0.15">
      <c r="B10" s="202"/>
      <c r="C10" s="328">
        <v>20</v>
      </c>
      <c r="E10" s="341">
        <v>4305</v>
      </c>
      <c r="F10" s="342">
        <v>6615</v>
      </c>
      <c r="G10" s="341">
        <v>5397</v>
      </c>
      <c r="H10" s="345">
        <v>65151</v>
      </c>
      <c r="I10" s="341">
        <v>1208</v>
      </c>
      <c r="J10" s="342">
        <v>1995</v>
      </c>
      <c r="K10" s="341">
        <v>1747</v>
      </c>
      <c r="L10" s="345">
        <v>263397</v>
      </c>
      <c r="M10" s="341">
        <v>1785</v>
      </c>
      <c r="N10" s="342">
        <v>2772</v>
      </c>
      <c r="O10" s="341">
        <v>2412</v>
      </c>
      <c r="P10" s="345">
        <v>144512</v>
      </c>
      <c r="Q10" s="341">
        <v>1995</v>
      </c>
      <c r="R10" s="342">
        <v>2867</v>
      </c>
      <c r="S10" s="341">
        <v>2616</v>
      </c>
      <c r="T10" s="345">
        <v>142545</v>
      </c>
      <c r="U10" s="341">
        <v>2100</v>
      </c>
      <c r="V10" s="342">
        <v>2940</v>
      </c>
      <c r="W10" s="341">
        <v>2615</v>
      </c>
      <c r="X10" s="341">
        <v>118949</v>
      </c>
      <c r="Y10" s="181"/>
      <c r="Z10" s="342"/>
    </row>
    <row r="11" spans="2:26" ht="13.5" customHeight="1" x14ac:dyDescent="0.15">
      <c r="B11" s="202"/>
      <c r="C11" s="328">
        <v>21</v>
      </c>
      <c r="D11" s="181"/>
      <c r="E11" s="341">
        <v>4200</v>
      </c>
      <c r="F11" s="342">
        <v>6300</v>
      </c>
      <c r="G11" s="341">
        <v>5003</v>
      </c>
      <c r="H11" s="345">
        <v>64761</v>
      </c>
      <c r="I11" s="341">
        <v>1050</v>
      </c>
      <c r="J11" s="342">
        <v>1943</v>
      </c>
      <c r="K11" s="341">
        <v>1554</v>
      </c>
      <c r="L11" s="345">
        <v>315616</v>
      </c>
      <c r="M11" s="341">
        <v>1838</v>
      </c>
      <c r="N11" s="342">
        <v>2730</v>
      </c>
      <c r="O11" s="341">
        <v>2217</v>
      </c>
      <c r="P11" s="345">
        <v>150375</v>
      </c>
      <c r="Q11" s="341">
        <v>1995</v>
      </c>
      <c r="R11" s="342">
        <v>2835</v>
      </c>
      <c r="S11" s="341">
        <v>2484</v>
      </c>
      <c r="T11" s="345">
        <v>154431</v>
      </c>
      <c r="U11" s="341">
        <v>1995</v>
      </c>
      <c r="V11" s="342">
        <v>2940</v>
      </c>
      <c r="W11" s="341">
        <v>2436</v>
      </c>
      <c r="X11" s="341">
        <v>130985</v>
      </c>
      <c r="Y11" s="181"/>
      <c r="Z11" s="342"/>
    </row>
    <row r="12" spans="2:26" ht="13.5" customHeight="1" x14ac:dyDescent="0.15">
      <c r="B12" s="301"/>
      <c r="C12" s="307">
        <v>22</v>
      </c>
      <c r="D12" s="206"/>
      <c r="E12" s="343">
        <v>4305</v>
      </c>
      <c r="F12" s="343">
        <v>5649</v>
      </c>
      <c r="G12" s="343">
        <v>4762</v>
      </c>
      <c r="H12" s="343">
        <v>95266</v>
      </c>
      <c r="I12" s="343">
        <v>998</v>
      </c>
      <c r="J12" s="343">
        <v>1890</v>
      </c>
      <c r="K12" s="343">
        <v>1486</v>
      </c>
      <c r="L12" s="343">
        <v>346864</v>
      </c>
      <c r="M12" s="343">
        <v>1680</v>
      </c>
      <c r="N12" s="343">
        <v>2520</v>
      </c>
      <c r="O12" s="343">
        <v>2178</v>
      </c>
      <c r="P12" s="343">
        <v>166500</v>
      </c>
      <c r="Q12" s="343">
        <v>1890</v>
      </c>
      <c r="R12" s="343">
        <v>2678</v>
      </c>
      <c r="S12" s="343">
        <v>2382</v>
      </c>
      <c r="T12" s="343">
        <v>172523</v>
      </c>
      <c r="U12" s="343">
        <v>1890</v>
      </c>
      <c r="V12" s="343">
        <v>2730</v>
      </c>
      <c r="W12" s="343">
        <v>2416</v>
      </c>
      <c r="X12" s="344">
        <v>147263</v>
      </c>
      <c r="Y12" s="181"/>
      <c r="Z12" s="342"/>
    </row>
    <row r="13" spans="2:26" ht="13.5" customHeight="1" x14ac:dyDescent="0.15">
      <c r="B13" s="202" t="s">
        <v>287</v>
      </c>
      <c r="C13" s="328">
        <v>8</v>
      </c>
      <c r="D13" s="203" t="s">
        <v>288</v>
      </c>
      <c r="E13" s="341">
        <v>4305</v>
      </c>
      <c r="F13" s="341">
        <v>5124</v>
      </c>
      <c r="G13" s="341">
        <v>4599</v>
      </c>
      <c r="H13" s="341">
        <v>6625</v>
      </c>
      <c r="I13" s="341">
        <v>1365</v>
      </c>
      <c r="J13" s="341">
        <v>1680</v>
      </c>
      <c r="K13" s="341">
        <v>1531</v>
      </c>
      <c r="L13" s="341">
        <v>29122</v>
      </c>
      <c r="M13" s="341">
        <v>1890</v>
      </c>
      <c r="N13" s="341">
        <v>2384</v>
      </c>
      <c r="O13" s="341">
        <v>2128</v>
      </c>
      <c r="P13" s="341">
        <v>13475</v>
      </c>
      <c r="Q13" s="341">
        <v>2100</v>
      </c>
      <c r="R13" s="341">
        <v>2520</v>
      </c>
      <c r="S13" s="341">
        <v>2345</v>
      </c>
      <c r="T13" s="341">
        <v>16067</v>
      </c>
      <c r="U13" s="341">
        <v>2100</v>
      </c>
      <c r="V13" s="341">
        <v>2520</v>
      </c>
      <c r="W13" s="341">
        <v>2352</v>
      </c>
      <c r="X13" s="341">
        <v>12785</v>
      </c>
      <c r="Y13" s="181"/>
      <c r="Z13" s="181"/>
    </row>
    <row r="14" spans="2:26" ht="13.5" customHeight="1" x14ac:dyDescent="0.15">
      <c r="B14" s="202"/>
      <c r="C14" s="328">
        <v>9</v>
      </c>
      <c r="D14" s="203"/>
      <c r="E14" s="341">
        <v>4410</v>
      </c>
      <c r="F14" s="341">
        <v>5145</v>
      </c>
      <c r="G14" s="341">
        <v>4660</v>
      </c>
      <c r="H14" s="341">
        <v>11458</v>
      </c>
      <c r="I14" s="341">
        <v>1313</v>
      </c>
      <c r="J14" s="341">
        <v>1575</v>
      </c>
      <c r="K14" s="341">
        <v>1454</v>
      </c>
      <c r="L14" s="341">
        <v>29880</v>
      </c>
      <c r="M14" s="341">
        <v>1995</v>
      </c>
      <c r="N14" s="341">
        <v>2310</v>
      </c>
      <c r="O14" s="341">
        <v>2154</v>
      </c>
      <c r="P14" s="341">
        <v>16550</v>
      </c>
      <c r="Q14" s="341">
        <v>2100</v>
      </c>
      <c r="R14" s="341">
        <v>2520</v>
      </c>
      <c r="S14" s="341">
        <v>2369</v>
      </c>
      <c r="T14" s="341">
        <v>16502</v>
      </c>
      <c r="U14" s="341">
        <v>2100</v>
      </c>
      <c r="V14" s="341">
        <v>2562</v>
      </c>
      <c r="W14" s="341">
        <v>2371</v>
      </c>
      <c r="X14" s="341">
        <v>14344</v>
      </c>
      <c r="Y14" s="181"/>
      <c r="Z14" s="181"/>
    </row>
    <row r="15" spans="2:26" ht="13.5" customHeight="1" x14ac:dyDescent="0.15">
      <c r="B15" s="202"/>
      <c r="C15" s="328">
        <v>10</v>
      </c>
      <c r="D15" s="203"/>
      <c r="E15" s="341">
        <v>4305</v>
      </c>
      <c r="F15" s="341">
        <v>5124</v>
      </c>
      <c r="G15" s="341">
        <v>4633.2597829953766</v>
      </c>
      <c r="H15" s="341">
        <v>9027.2999999999993</v>
      </c>
      <c r="I15" s="341">
        <v>1365</v>
      </c>
      <c r="J15" s="341">
        <v>1470</v>
      </c>
      <c r="K15" s="341">
        <v>1425.6021972616215</v>
      </c>
      <c r="L15" s="341">
        <v>23055.100000000002</v>
      </c>
      <c r="M15" s="341">
        <v>2100</v>
      </c>
      <c r="N15" s="341">
        <v>2310</v>
      </c>
      <c r="O15" s="341">
        <v>2200.2420937321399</v>
      </c>
      <c r="P15" s="341">
        <v>14531.900000000001</v>
      </c>
      <c r="Q15" s="341">
        <v>2100</v>
      </c>
      <c r="R15" s="341">
        <v>2625</v>
      </c>
      <c r="S15" s="341">
        <v>2399.2570477521167</v>
      </c>
      <c r="T15" s="341">
        <v>14243.099999999999</v>
      </c>
      <c r="U15" s="341">
        <v>2310</v>
      </c>
      <c r="V15" s="341">
        <v>2625</v>
      </c>
      <c r="W15" s="341">
        <v>2440.3797978067169</v>
      </c>
      <c r="X15" s="341">
        <v>12898.400000000001</v>
      </c>
      <c r="Y15" s="181"/>
      <c r="Z15" s="181"/>
    </row>
    <row r="16" spans="2:26" ht="13.5" customHeight="1" x14ac:dyDescent="0.15">
      <c r="B16" s="202"/>
      <c r="C16" s="328">
        <v>11</v>
      </c>
      <c r="D16" s="203"/>
      <c r="E16" s="341">
        <v>4410</v>
      </c>
      <c r="F16" s="341">
        <v>5124</v>
      </c>
      <c r="G16" s="341">
        <v>4752.7081298750709</v>
      </c>
      <c r="H16" s="341">
        <v>8511.9</v>
      </c>
      <c r="I16" s="341">
        <v>1260</v>
      </c>
      <c r="J16" s="341">
        <v>1470</v>
      </c>
      <c r="K16" s="341">
        <v>1391.7043708711014</v>
      </c>
      <c r="L16" s="341">
        <v>20673.199999999997</v>
      </c>
      <c r="M16" s="341">
        <v>2100</v>
      </c>
      <c r="N16" s="341">
        <v>2415</v>
      </c>
      <c r="O16" s="341">
        <v>2233.0865225146295</v>
      </c>
      <c r="P16" s="341">
        <v>13122.2</v>
      </c>
      <c r="Q16" s="341">
        <v>2100</v>
      </c>
      <c r="R16" s="341">
        <v>2520</v>
      </c>
      <c r="S16" s="341">
        <v>2314.7756180012675</v>
      </c>
      <c r="T16" s="341">
        <v>14151.1</v>
      </c>
      <c r="U16" s="341">
        <v>2310</v>
      </c>
      <c r="V16" s="341">
        <v>2625</v>
      </c>
      <c r="W16" s="341">
        <v>2429.9274796477821</v>
      </c>
      <c r="X16" s="345">
        <v>11720.8</v>
      </c>
      <c r="Y16" s="181"/>
    </row>
    <row r="17" spans="2:25" ht="13.5" customHeight="1" x14ac:dyDescent="0.15">
      <c r="B17" s="202"/>
      <c r="C17" s="328">
        <v>12</v>
      </c>
      <c r="D17" s="203"/>
      <c r="E17" s="341">
        <v>4830</v>
      </c>
      <c r="F17" s="341">
        <v>5649</v>
      </c>
      <c r="G17" s="341">
        <v>5136.5916434540395</v>
      </c>
      <c r="H17" s="341">
        <v>9381</v>
      </c>
      <c r="I17" s="341">
        <v>1155</v>
      </c>
      <c r="J17" s="341">
        <v>1433.25</v>
      </c>
      <c r="K17" s="341">
        <v>1311.3079960513326</v>
      </c>
      <c r="L17" s="341">
        <v>43273</v>
      </c>
      <c r="M17" s="341">
        <v>2100</v>
      </c>
      <c r="N17" s="341">
        <v>2415</v>
      </c>
      <c r="O17" s="341">
        <v>2204.449536689207</v>
      </c>
      <c r="P17" s="341">
        <v>19287</v>
      </c>
      <c r="Q17" s="341">
        <v>2100</v>
      </c>
      <c r="R17" s="341">
        <v>2572.5</v>
      </c>
      <c r="S17" s="341">
        <v>2331.9410631741148</v>
      </c>
      <c r="T17" s="341">
        <v>19471</v>
      </c>
      <c r="U17" s="341">
        <v>2310</v>
      </c>
      <c r="V17" s="341">
        <v>2730</v>
      </c>
      <c r="W17" s="341">
        <v>2545.8493489074885</v>
      </c>
      <c r="X17" s="345">
        <v>17894</v>
      </c>
      <c r="Y17" s="181"/>
    </row>
    <row r="18" spans="2:25" ht="13.5" customHeight="1" x14ac:dyDescent="0.15">
      <c r="B18" s="202" t="s">
        <v>289</v>
      </c>
      <c r="C18" s="328">
        <v>1</v>
      </c>
      <c r="D18" s="203" t="s">
        <v>288</v>
      </c>
      <c r="E18" s="341">
        <v>4620</v>
      </c>
      <c r="F18" s="341">
        <v>5040</v>
      </c>
      <c r="G18" s="345">
        <v>4826.9713523381552</v>
      </c>
      <c r="H18" s="341">
        <v>6775</v>
      </c>
      <c r="I18" s="341">
        <v>1155</v>
      </c>
      <c r="J18" s="341">
        <v>1470</v>
      </c>
      <c r="K18" s="341">
        <v>1363.5043363994744</v>
      </c>
      <c r="L18" s="341">
        <v>26060</v>
      </c>
      <c r="M18" s="341">
        <v>2037</v>
      </c>
      <c r="N18" s="341">
        <v>2362.5</v>
      </c>
      <c r="O18" s="341">
        <v>2169.8700036118471</v>
      </c>
      <c r="P18" s="341">
        <v>13192</v>
      </c>
      <c r="Q18" s="341">
        <v>2100</v>
      </c>
      <c r="R18" s="341">
        <v>2415</v>
      </c>
      <c r="S18" s="341">
        <v>2245.1752214695161</v>
      </c>
      <c r="T18" s="341">
        <v>13444</v>
      </c>
      <c r="U18" s="341">
        <v>2205</v>
      </c>
      <c r="V18" s="341">
        <v>2520</v>
      </c>
      <c r="W18" s="341">
        <v>2342.7976190476193</v>
      </c>
      <c r="X18" s="345">
        <v>15957</v>
      </c>
      <c r="Y18" s="181"/>
    </row>
    <row r="19" spans="2:25" ht="13.5" customHeight="1" x14ac:dyDescent="0.15">
      <c r="B19" s="202"/>
      <c r="C19" s="328">
        <v>2</v>
      </c>
      <c r="D19" s="203"/>
      <c r="E19" s="341">
        <v>4515</v>
      </c>
      <c r="F19" s="341">
        <v>4914</v>
      </c>
      <c r="G19" s="341">
        <v>4746.135187309178</v>
      </c>
      <c r="H19" s="341">
        <v>14451.099999999999</v>
      </c>
      <c r="I19" s="341">
        <v>1417.5</v>
      </c>
      <c r="J19" s="341">
        <v>1575</v>
      </c>
      <c r="K19" s="341">
        <v>1491.5056868267725</v>
      </c>
      <c r="L19" s="341">
        <v>22731.999999999996</v>
      </c>
      <c r="M19" s="341">
        <v>1995</v>
      </c>
      <c r="N19" s="341">
        <v>2310</v>
      </c>
      <c r="O19" s="341">
        <v>2085.5260641579275</v>
      </c>
      <c r="P19" s="341">
        <v>11872.8</v>
      </c>
      <c r="Q19" s="341">
        <v>1995</v>
      </c>
      <c r="R19" s="341">
        <v>2310</v>
      </c>
      <c r="S19" s="341">
        <v>2106.4172868629139</v>
      </c>
      <c r="T19" s="341">
        <v>10526.3</v>
      </c>
      <c r="U19" s="341">
        <v>2100</v>
      </c>
      <c r="V19" s="341">
        <v>2415</v>
      </c>
      <c r="W19" s="341">
        <v>2290.5149785501349</v>
      </c>
      <c r="X19" s="345">
        <v>11861.9</v>
      </c>
      <c r="Y19" s="181"/>
    </row>
    <row r="20" spans="2:25" ht="13.5" customHeight="1" x14ac:dyDescent="0.15">
      <c r="B20" s="202"/>
      <c r="C20" s="328">
        <v>3</v>
      </c>
      <c r="D20" s="203"/>
      <c r="E20" s="341">
        <v>4515</v>
      </c>
      <c r="F20" s="341">
        <v>4914</v>
      </c>
      <c r="G20" s="341">
        <v>4662.7813239961715</v>
      </c>
      <c r="H20" s="341">
        <v>13067.7</v>
      </c>
      <c r="I20" s="341">
        <v>1470</v>
      </c>
      <c r="J20" s="341">
        <v>1680</v>
      </c>
      <c r="K20" s="341">
        <v>1533.4380945909215</v>
      </c>
      <c r="L20" s="341">
        <v>27668</v>
      </c>
      <c r="M20" s="341">
        <v>2100</v>
      </c>
      <c r="N20" s="341">
        <v>2310</v>
      </c>
      <c r="O20" s="341">
        <v>2169.8474150594707</v>
      </c>
      <c r="P20" s="341">
        <v>13982.999999999998</v>
      </c>
      <c r="Q20" s="341">
        <v>1995</v>
      </c>
      <c r="R20" s="341">
        <v>2415</v>
      </c>
      <c r="S20" s="341">
        <v>2278.6335714721863</v>
      </c>
      <c r="T20" s="341">
        <v>15522.6</v>
      </c>
      <c r="U20" s="341">
        <v>2100</v>
      </c>
      <c r="V20" s="341">
        <v>2520</v>
      </c>
      <c r="W20" s="341">
        <v>2361.8529532770467</v>
      </c>
      <c r="X20" s="345">
        <v>14288.7</v>
      </c>
      <c r="Y20" s="181"/>
    </row>
    <row r="21" spans="2:25" ht="13.5" customHeight="1" x14ac:dyDescent="0.15">
      <c r="B21" s="202"/>
      <c r="C21" s="328">
        <v>4</v>
      </c>
      <c r="D21" s="203"/>
      <c r="E21" s="341">
        <v>4515</v>
      </c>
      <c r="F21" s="341">
        <v>5040</v>
      </c>
      <c r="G21" s="345">
        <v>4748.497274175963</v>
      </c>
      <c r="H21" s="341">
        <v>11265.599999999999</v>
      </c>
      <c r="I21" s="341">
        <v>1470</v>
      </c>
      <c r="J21" s="341">
        <v>1764</v>
      </c>
      <c r="K21" s="341">
        <v>1599.7144706709973</v>
      </c>
      <c r="L21" s="341">
        <v>33135.9</v>
      </c>
      <c r="M21" s="341">
        <v>2100</v>
      </c>
      <c r="N21" s="341">
        <v>2415</v>
      </c>
      <c r="O21" s="341">
        <v>2215.2255143309299</v>
      </c>
      <c r="P21" s="341">
        <v>12069.900000000001</v>
      </c>
      <c r="Q21" s="341">
        <v>2100</v>
      </c>
      <c r="R21" s="341">
        <v>2467.5</v>
      </c>
      <c r="S21" s="341">
        <v>2344.8571250234068</v>
      </c>
      <c r="T21" s="341">
        <v>13041.800000000001</v>
      </c>
      <c r="U21" s="341">
        <v>2310</v>
      </c>
      <c r="V21" s="341">
        <v>2520</v>
      </c>
      <c r="W21" s="341">
        <v>2402.1579199549042</v>
      </c>
      <c r="X21" s="345">
        <v>11304.7</v>
      </c>
      <c r="Y21" s="181"/>
    </row>
    <row r="22" spans="2:25" ht="13.5" customHeight="1" x14ac:dyDescent="0.15">
      <c r="B22" s="202"/>
      <c r="C22" s="328">
        <v>5</v>
      </c>
      <c r="D22" s="203"/>
      <c r="E22" s="341">
        <v>4515</v>
      </c>
      <c r="F22" s="341">
        <v>5320.35</v>
      </c>
      <c r="G22" s="341">
        <v>4791.3300488562845</v>
      </c>
      <c r="H22" s="341">
        <v>9907.7000000000007</v>
      </c>
      <c r="I22" s="341">
        <v>1575</v>
      </c>
      <c r="J22" s="341">
        <v>1858.5</v>
      </c>
      <c r="K22" s="341">
        <v>1704.0106625977628</v>
      </c>
      <c r="L22" s="341">
        <v>28643.3</v>
      </c>
      <c r="M22" s="341">
        <v>2037</v>
      </c>
      <c r="N22" s="341">
        <v>2415</v>
      </c>
      <c r="O22" s="341">
        <v>2234.9032536215227</v>
      </c>
      <c r="P22" s="341">
        <v>12331.300000000001</v>
      </c>
      <c r="Q22" s="341">
        <v>2100</v>
      </c>
      <c r="R22" s="341">
        <v>2520</v>
      </c>
      <c r="S22" s="341">
        <v>2373.7664880662446</v>
      </c>
      <c r="T22" s="341">
        <v>12669.199999999999</v>
      </c>
      <c r="U22" s="341">
        <v>2205</v>
      </c>
      <c r="V22" s="341">
        <v>2625</v>
      </c>
      <c r="W22" s="341">
        <v>2397.9983512999365</v>
      </c>
      <c r="X22" s="345">
        <v>10581.099999999999</v>
      </c>
      <c r="Y22" s="181"/>
    </row>
    <row r="23" spans="2:25" ht="13.5" customHeight="1" x14ac:dyDescent="0.15">
      <c r="B23" s="202"/>
      <c r="C23" s="328">
        <v>6</v>
      </c>
      <c r="D23" s="203"/>
      <c r="E23" s="341">
        <v>4305</v>
      </c>
      <c r="F23" s="341">
        <v>5040</v>
      </c>
      <c r="G23" s="341">
        <v>4697.6724890829692</v>
      </c>
      <c r="H23" s="341">
        <v>6434.7000000000007</v>
      </c>
      <c r="I23" s="341">
        <v>1575</v>
      </c>
      <c r="J23" s="341">
        <v>1785</v>
      </c>
      <c r="K23" s="341">
        <v>1643.0573099721971</v>
      </c>
      <c r="L23" s="341">
        <v>26971.600000000002</v>
      </c>
      <c r="M23" s="341">
        <v>1890</v>
      </c>
      <c r="N23" s="341">
        <v>2415</v>
      </c>
      <c r="O23" s="341">
        <v>2214.1812872194232</v>
      </c>
      <c r="P23" s="341">
        <v>11565.599999999999</v>
      </c>
      <c r="Q23" s="341">
        <v>2100</v>
      </c>
      <c r="R23" s="341">
        <v>2520</v>
      </c>
      <c r="S23" s="341">
        <v>2351.1827352165883</v>
      </c>
      <c r="T23" s="341">
        <v>11163.800000000001</v>
      </c>
      <c r="U23" s="341">
        <v>2205</v>
      </c>
      <c r="V23" s="341">
        <v>2656.5</v>
      </c>
      <c r="W23" s="341">
        <v>2380.6976483129556</v>
      </c>
      <c r="X23" s="345">
        <v>10928.6</v>
      </c>
      <c r="Y23" s="181"/>
    </row>
    <row r="24" spans="2:25" ht="13.5" customHeight="1" x14ac:dyDescent="0.15">
      <c r="B24" s="202"/>
      <c r="C24" s="328">
        <v>7</v>
      </c>
      <c r="D24" s="203"/>
      <c r="E24" s="341">
        <v>4515</v>
      </c>
      <c r="F24" s="341">
        <v>5124</v>
      </c>
      <c r="G24" s="341">
        <v>4683.1795481202544</v>
      </c>
      <c r="H24" s="341">
        <v>4609.3999999999996</v>
      </c>
      <c r="I24" s="341">
        <v>1575</v>
      </c>
      <c r="J24" s="341">
        <v>1890</v>
      </c>
      <c r="K24" s="341">
        <v>1676.9131052038965</v>
      </c>
      <c r="L24" s="341">
        <v>26995.9</v>
      </c>
      <c r="M24" s="341">
        <v>2100</v>
      </c>
      <c r="N24" s="341">
        <v>2478</v>
      </c>
      <c r="O24" s="345">
        <v>2277.0069053708444</v>
      </c>
      <c r="P24" s="341">
        <v>9347.9</v>
      </c>
      <c r="Q24" s="345">
        <v>2184</v>
      </c>
      <c r="R24" s="341">
        <v>2625</v>
      </c>
      <c r="S24" s="341">
        <v>2476.282663368806</v>
      </c>
      <c r="T24" s="345">
        <v>11454.8</v>
      </c>
      <c r="U24" s="341">
        <v>2205</v>
      </c>
      <c r="V24" s="341">
        <v>2677.5</v>
      </c>
      <c r="W24" s="341">
        <v>2436.059400932882</v>
      </c>
      <c r="X24" s="345">
        <v>10819.900000000001</v>
      </c>
      <c r="Y24" s="181"/>
    </row>
    <row r="25" spans="2:25" ht="13.5" customHeight="1" x14ac:dyDescent="0.15">
      <c r="B25" s="301"/>
      <c r="C25" s="307">
        <v>8</v>
      </c>
      <c r="D25" s="206"/>
      <c r="E25" s="343">
        <v>4410</v>
      </c>
      <c r="F25" s="365">
        <v>5145</v>
      </c>
      <c r="G25" s="344">
        <v>4618.0557311895946</v>
      </c>
      <c r="H25" s="343">
        <v>7939.4</v>
      </c>
      <c r="I25" s="343">
        <v>1470</v>
      </c>
      <c r="J25" s="343">
        <v>1890</v>
      </c>
      <c r="K25" s="343">
        <v>1605.6846018391707</v>
      </c>
      <c r="L25" s="343">
        <v>41175.5</v>
      </c>
      <c r="M25" s="343">
        <v>2100</v>
      </c>
      <c r="N25" s="343">
        <v>2478</v>
      </c>
      <c r="O25" s="343">
        <v>2286.4920693530262</v>
      </c>
      <c r="P25" s="343">
        <v>11625.5</v>
      </c>
      <c r="Q25" s="343">
        <v>2205</v>
      </c>
      <c r="R25" s="343">
        <v>2625</v>
      </c>
      <c r="S25" s="343">
        <v>2462.9776959466726</v>
      </c>
      <c r="T25" s="343">
        <v>15718.8</v>
      </c>
      <c r="U25" s="343">
        <v>2205</v>
      </c>
      <c r="V25" s="343">
        <v>2656.5</v>
      </c>
      <c r="W25" s="343">
        <v>2397.3721372752739</v>
      </c>
      <c r="X25" s="344">
        <v>13009.400000000001</v>
      </c>
      <c r="Y25" s="181"/>
    </row>
    <row r="26" spans="2:25" ht="13.5" customHeight="1" x14ac:dyDescent="0.15">
      <c r="B26" s="366"/>
      <c r="C26" s="367"/>
      <c r="D26" s="368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181"/>
    </row>
    <row r="27" spans="2:25" ht="13.5" customHeight="1" x14ac:dyDescent="0.15">
      <c r="B27" s="369"/>
      <c r="C27" s="367"/>
      <c r="D27" s="370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181"/>
    </row>
    <row r="28" spans="2:25" ht="13.5" customHeight="1" x14ac:dyDescent="0.15">
      <c r="B28" s="371" t="s">
        <v>142</v>
      </c>
      <c r="C28" s="367"/>
      <c r="D28" s="368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181"/>
    </row>
    <row r="29" spans="2:25" ht="13.5" customHeight="1" x14ac:dyDescent="0.15">
      <c r="B29" s="372">
        <v>40758</v>
      </c>
      <c r="C29" s="373"/>
      <c r="D29" s="374">
        <v>40764</v>
      </c>
      <c r="E29" s="341">
        <v>4515</v>
      </c>
      <c r="F29" s="341">
        <v>5145</v>
      </c>
      <c r="G29" s="341">
        <v>4699.6252726706134</v>
      </c>
      <c r="H29" s="341">
        <v>1579.5</v>
      </c>
      <c r="I29" s="341">
        <v>1522.5</v>
      </c>
      <c r="J29" s="341">
        <v>1890</v>
      </c>
      <c r="K29" s="341">
        <v>1636.7876848178867</v>
      </c>
      <c r="L29" s="341">
        <v>7763.7</v>
      </c>
      <c r="M29" s="341">
        <v>2100</v>
      </c>
      <c r="N29" s="341">
        <v>2478</v>
      </c>
      <c r="O29" s="341">
        <v>2320.404015056462</v>
      </c>
      <c r="P29" s="341">
        <v>1662.8</v>
      </c>
      <c r="Q29" s="341">
        <v>2205</v>
      </c>
      <c r="R29" s="341">
        <v>2625</v>
      </c>
      <c r="S29" s="341">
        <v>2496.2538058397809</v>
      </c>
      <c r="T29" s="341">
        <v>2713</v>
      </c>
      <c r="U29" s="341">
        <v>2205</v>
      </c>
      <c r="V29" s="341">
        <v>2656.5</v>
      </c>
      <c r="W29" s="341">
        <v>2407.5410798825433</v>
      </c>
      <c r="X29" s="341">
        <v>2370.5</v>
      </c>
      <c r="Y29" s="181"/>
    </row>
    <row r="30" spans="2:25" ht="13.5" customHeight="1" x14ac:dyDescent="0.15">
      <c r="B30" s="375" t="s">
        <v>143</v>
      </c>
      <c r="C30" s="376"/>
      <c r="D30" s="37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181"/>
    </row>
    <row r="31" spans="2:25" ht="13.5" customHeight="1" x14ac:dyDescent="0.15">
      <c r="B31" s="372">
        <v>40765</v>
      </c>
      <c r="C31" s="373"/>
      <c r="D31" s="374">
        <v>40778</v>
      </c>
      <c r="E31" s="265">
        <v>4410</v>
      </c>
      <c r="F31" s="265">
        <v>5040</v>
      </c>
      <c r="G31" s="265">
        <v>4614.5658744808488</v>
      </c>
      <c r="H31" s="265">
        <v>3425.5</v>
      </c>
      <c r="I31" s="265">
        <v>1470</v>
      </c>
      <c r="J31" s="265">
        <v>1785</v>
      </c>
      <c r="K31" s="265">
        <v>1619.3179986568168</v>
      </c>
      <c r="L31" s="265">
        <v>18458.3</v>
      </c>
      <c r="M31" s="265">
        <v>2100</v>
      </c>
      <c r="N31" s="265">
        <v>2415</v>
      </c>
      <c r="O31" s="265">
        <v>2215.3146089458533</v>
      </c>
      <c r="P31" s="265">
        <v>5701.1</v>
      </c>
      <c r="Q31" s="265">
        <v>2205</v>
      </c>
      <c r="R31" s="265">
        <v>2625</v>
      </c>
      <c r="S31" s="265">
        <v>2447.7666034700674</v>
      </c>
      <c r="T31" s="265">
        <v>8196</v>
      </c>
      <c r="U31" s="265">
        <v>2205</v>
      </c>
      <c r="V31" s="265">
        <v>2625</v>
      </c>
      <c r="W31" s="265">
        <v>2403.0240880253782</v>
      </c>
      <c r="X31" s="265">
        <v>6054.6</v>
      </c>
      <c r="Y31" s="181"/>
    </row>
    <row r="32" spans="2:25" ht="13.5" customHeight="1" x14ac:dyDescent="0.15">
      <c r="B32" s="375" t="s">
        <v>144</v>
      </c>
      <c r="C32" s="376"/>
      <c r="D32" s="374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181"/>
    </row>
    <row r="33" spans="2:25" ht="13.5" customHeight="1" x14ac:dyDescent="0.15">
      <c r="B33" s="372">
        <v>40779</v>
      </c>
      <c r="C33" s="373"/>
      <c r="D33" s="374">
        <v>40785</v>
      </c>
      <c r="E33" s="246">
        <v>4410</v>
      </c>
      <c r="F33" s="265">
        <v>5040</v>
      </c>
      <c r="G33" s="267">
        <v>4622.4310890671186</v>
      </c>
      <c r="H33" s="265">
        <v>1476.9</v>
      </c>
      <c r="I33" s="265">
        <v>1470</v>
      </c>
      <c r="J33" s="265">
        <v>1785</v>
      </c>
      <c r="K33" s="265">
        <v>1588.4831730769233</v>
      </c>
      <c r="L33" s="265">
        <v>8288.5</v>
      </c>
      <c r="M33" s="265">
        <v>2100</v>
      </c>
      <c r="N33" s="265">
        <v>2478</v>
      </c>
      <c r="O33" s="265">
        <v>2268.8566552901025</v>
      </c>
      <c r="P33" s="265">
        <v>2137.6999999999998</v>
      </c>
      <c r="Q33" s="265">
        <v>2205</v>
      </c>
      <c r="R33" s="265">
        <v>2625</v>
      </c>
      <c r="S33" s="265">
        <v>2473.0654933641085</v>
      </c>
      <c r="T33" s="265">
        <v>2660.3</v>
      </c>
      <c r="U33" s="265">
        <v>2205</v>
      </c>
      <c r="V33" s="265">
        <v>2604</v>
      </c>
      <c r="W33" s="265">
        <v>2402.7512688515085</v>
      </c>
      <c r="X33" s="265">
        <v>2131.9</v>
      </c>
      <c r="Y33" s="181"/>
    </row>
    <row r="34" spans="2:25" ht="13.5" customHeight="1" x14ac:dyDescent="0.15">
      <c r="B34" s="375" t="s">
        <v>145</v>
      </c>
      <c r="C34" s="376"/>
      <c r="D34" s="374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181"/>
    </row>
    <row r="35" spans="2:25" ht="13.5" customHeight="1" x14ac:dyDescent="0.15">
      <c r="B35" s="372">
        <v>40786</v>
      </c>
      <c r="C35" s="373"/>
      <c r="D35" s="374">
        <v>40792</v>
      </c>
      <c r="E35" s="265">
        <v>4410</v>
      </c>
      <c r="F35" s="265">
        <v>5040</v>
      </c>
      <c r="G35" s="265">
        <v>4572.4184910439672</v>
      </c>
      <c r="H35" s="265">
        <v>1457.5</v>
      </c>
      <c r="I35" s="265">
        <v>1470</v>
      </c>
      <c r="J35" s="265">
        <v>1890</v>
      </c>
      <c r="K35" s="265">
        <v>1577.821589961831</v>
      </c>
      <c r="L35" s="265">
        <v>6665</v>
      </c>
      <c r="M35" s="265">
        <v>2100</v>
      </c>
      <c r="N35" s="265">
        <v>2478</v>
      </c>
      <c r="O35" s="265">
        <v>2325.8851873884591</v>
      </c>
      <c r="P35" s="265">
        <v>2123.9</v>
      </c>
      <c r="Q35" s="265">
        <v>2205</v>
      </c>
      <c r="R35" s="265">
        <v>2625</v>
      </c>
      <c r="S35" s="265">
        <v>2473.9464497744007</v>
      </c>
      <c r="T35" s="265">
        <v>2149.5</v>
      </c>
      <c r="U35" s="265">
        <v>2205</v>
      </c>
      <c r="V35" s="265">
        <v>2656.5</v>
      </c>
      <c r="W35" s="265">
        <v>2370.7401388183516</v>
      </c>
      <c r="X35" s="265">
        <v>2452.4</v>
      </c>
      <c r="Y35" s="181"/>
    </row>
    <row r="36" spans="2:25" ht="13.5" customHeight="1" x14ac:dyDescent="0.15">
      <c r="B36" s="375" t="s">
        <v>146</v>
      </c>
      <c r="C36" s="376"/>
      <c r="D36" s="374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181"/>
    </row>
    <row r="37" spans="2:25" ht="13.5" customHeight="1" x14ac:dyDescent="0.15">
      <c r="B37" s="377"/>
      <c r="C37" s="378"/>
      <c r="D37" s="379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181"/>
    </row>
    <row r="38" spans="2:25" ht="3.75" customHeight="1" x14ac:dyDescent="0.15"/>
    <row r="39" spans="2:25" ht="13.5" customHeight="1" x14ac:dyDescent="0.15">
      <c r="B39" s="183"/>
    </row>
    <row r="40" spans="2:25" ht="13.5" customHeight="1" x14ac:dyDescent="0.15">
      <c r="B40" s="183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</row>
    <row r="41" spans="2:25" ht="13.5" customHeight="1" x14ac:dyDescent="0.15">
      <c r="B41" s="183"/>
    </row>
    <row r="42" spans="2:25" ht="13.5" customHeight="1" x14ac:dyDescent="0.15">
      <c r="B42" s="183"/>
    </row>
  </sheetData>
  <phoneticPr fontId="8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82" customWidth="1"/>
    <col min="2" max="2" width="5.5" style="182" customWidth="1"/>
    <col min="3" max="3" width="2.875" style="182" customWidth="1"/>
    <col min="4" max="4" width="6.125" style="182" customWidth="1"/>
    <col min="5" max="7" width="5.875" style="182" customWidth="1"/>
    <col min="8" max="8" width="7.625" style="182" customWidth="1"/>
    <col min="9" max="11" width="5.875" style="182" customWidth="1"/>
    <col min="12" max="12" width="7.625" style="182" customWidth="1"/>
    <col min="13" max="15" width="5.875" style="182" customWidth="1"/>
    <col min="16" max="16" width="7.75" style="182" customWidth="1"/>
    <col min="17" max="19" width="5.875" style="182" customWidth="1"/>
    <col min="20" max="20" width="8.125" style="182" customWidth="1"/>
    <col min="21" max="16384" width="7.5" style="182"/>
  </cols>
  <sheetData>
    <row r="1" spans="2:22" ht="15" customHeight="1" x14ac:dyDescent="0.15">
      <c r="B1" s="357"/>
      <c r="C1" s="357"/>
      <c r="D1" s="357"/>
    </row>
    <row r="2" spans="2:22" ht="12.75" customHeight="1" x14ac:dyDescent="0.15">
      <c r="B2" s="182" t="str">
        <f>近和32!B2</f>
        <v>(2)和牛チルド「3」の品目別価格　（つづき）</v>
      </c>
      <c r="C2" s="327"/>
      <c r="D2" s="327"/>
    </row>
    <row r="3" spans="2:22" ht="12.75" customHeight="1" x14ac:dyDescent="0.15">
      <c r="B3" s="327"/>
      <c r="C3" s="327"/>
      <c r="D3" s="327"/>
      <c r="T3" s="183" t="s">
        <v>103</v>
      </c>
      <c r="V3" s="181"/>
    </row>
    <row r="4" spans="2:22" ht="3.75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V4" s="181"/>
    </row>
    <row r="5" spans="2:22" ht="13.5" customHeight="1" x14ac:dyDescent="0.15">
      <c r="B5" s="184"/>
      <c r="C5" s="333" t="s">
        <v>283</v>
      </c>
      <c r="D5" s="332"/>
      <c r="E5" s="358" t="s">
        <v>310</v>
      </c>
      <c r="F5" s="359"/>
      <c r="G5" s="359"/>
      <c r="H5" s="360"/>
      <c r="I5" s="358" t="s">
        <v>311</v>
      </c>
      <c r="J5" s="359"/>
      <c r="K5" s="359"/>
      <c r="L5" s="360"/>
      <c r="M5" s="358" t="s">
        <v>312</v>
      </c>
      <c r="N5" s="359"/>
      <c r="O5" s="359"/>
      <c r="P5" s="360"/>
      <c r="Q5" s="358" t="s">
        <v>313</v>
      </c>
      <c r="R5" s="359"/>
      <c r="S5" s="359"/>
      <c r="T5" s="360"/>
      <c r="V5" s="181"/>
    </row>
    <row r="6" spans="2:22" ht="13.5" customHeight="1" x14ac:dyDescent="0.15">
      <c r="B6" s="336" t="s">
        <v>300</v>
      </c>
      <c r="C6" s="361"/>
      <c r="D6" s="362"/>
      <c r="E6" s="363" t="s">
        <v>301</v>
      </c>
      <c r="F6" s="380" t="s">
        <v>192</v>
      </c>
      <c r="G6" s="363" t="s">
        <v>302</v>
      </c>
      <c r="H6" s="381" t="s">
        <v>114</v>
      </c>
      <c r="I6" s="363" t="s">
        <v>301</v>
      </c>
      <c r="J6" s="380" t="s">
        <v>192</v>
      </c>
      <c r="K6" s="363" t="s">
        <v>302</v>
      </c>
      <c r="L6" s="381" t="s">
        <v>114</v>
      </c>
      <c r="M6" s="363" t="s">
        <v>301</v>
      </c>
      <c r="N6" s="380" t="s">
        <v>192</v>
      </c>
      <c r="O6" s="363" t="s">
        <v>302</v>
      </c>
      <c r="P6" s="381" t="s">
        <v>114</v>
      </c>
      <c r="Q6" s="363" t="s">
        <v>301</v>
      </c>
      <c r="R6" s="380" t="s">
        <v>192</v>
      </c>
      <c r="S6" s="363" t="s">
        <v>302</v>
      </c>
      <c r="T6" s="381" t="s">
        <v>114</v>
      </c>
      <c r="V6" s="181"/>
    </row>
    <row r="7" spans="2:22" ht="13.5" customHeight="1" x14ac:dyDescent="0.15">
      <c r="B7" s="194"/>
      <c r="C7" s="195"/>
      <c r="D7" s="195"/>
      <c r="E7" s="364"/>
      <c r="F7" s="382"/>
      <c r="G7" s="364" t="s">
        <v>303</v>
      </c>
      <c r="H7" s="383"/>
      <c r="I7" s="364"/>
      <c r="J7" s="382"/>
      <c r="K7" s="364" t="s">
        <v>303</v>
      </c>
      <c r="L7" s="383"/>
      <c r="M7" s="364"/>
      <c r="N7" s="382"/>
      <c r="O7" s="364" t="s">
        <v>303</v>
      </c>
      <c r="P7" s="383"/>
      <c r="Q7" s="364"/>
      <c r="R7" s="382"/>
      <c r="S7" s="364" t="s">
        <v>303</v>
      </c>
      <c r="T7" s="383"/>
      <c r="V7" s="181"/>
    </row>
    <row r="8" spans="2:22" ht="13.5" customHeight="1" x14ac:dyDescent="0.15">
      <c r="B8" s="202" t="s">
        <v>70</v>
      </c>
      <c r="C8" s="328">
        <v>18</v>
      </c>
      <c r="D8" s="182" t="s">
        <v>71</v>
      </c>
      <c r="E8" s="341">
        <v>1995</v>
      </c>
      <c r="F8" s="342">
        <v>2940</v>
      </c>
      <c r="G8" s="341">
        <v>2452</v>
      </c>
      <c r="H8" s="345">
        <v>167873</v>
      </c>
      <c r="I8" s="341">
        <v>1050</v>
      </c>
      <c r="J8" s="342">
        <v>1680</v>
      </c>
      <c r="K8" s="341">
        <v>1378</v>
      </c>
      <c r="L8" s="345">
        <v>258820</v>
      </c>
      <c r="M8" s="341">
        <v>2205</v>
      </c>
      <c r="N8" s="342">
        <v>2993</v>
      </c>
      <c r="O8" s="341">
        <v>2573</v>
      </c>
      <c r="P8" s="345">
        <v>440360</v>
      </c>
      <c r="Q8" s="341">
        <v>2700</v>
      </c>
      <c r="R8" s="342">
        <v>3465</v>
      </c>
      <c r="S8" s="341">
        <v>3090</v>
      </c>
      <c r="T8" s="345">
        <v>1570965</v>
      </c>
      <c r="V8" s="342"/>
    </row>
    <row r="9" spans="2:22" ht="13.5" customHeight="1" x14ac:dyDescent="0.15">
      <c r="B9" s="202"/>
      <c r="C9" s="328">
        <v>19</v>
      </c>
      <c r="E9" s="341">
        <v>1943</v>
      </c>
      <c r="F9" s="342">
        <v>2678</v>
      </c>
      <c r="G9" s="341">
        <v>2293</v>
      </c>
      <c r="H9" s="345">
        <v>154260</v>
      </c>
      <c r="I9" s="341">
        <v>1103</v>
      </c>
      <c r="J9" s="342">
        <v>1628</v>
      </c>
      <c r="K9" s="341">
        <v>1372</v>
      </c>
      <c r="L9" s="345">
        <v>252503</v>
      </c>
      <c r="M9" s="341">
        <v>2205</v>
      </c>
      <c r="N9" s="342">
        <v>2835</v>
      </c>
      <c r="O9" s="341">
        <v>2494</v>
      </c>
      <c r="P9" s="345">
        <v>448066</v>
      </c>
      <c r="Q9" s="341">
        <v>2667</v>
      </c>
      <c r="R9" s="342">
        <v>3255</v>
      </c>
      <c r="S9" s="341">
        <v>2999</v>
      </c>
      <c r="T9" s="345">
        <v>1372220</v>
      </c>
      <c r="V9" s="342"/>
    </row>
    <row r="10" spans="2:22" ht="13.5" customHeight="1" x14ac:dyDescent="0.15">
      <c r="B10" s="202"/>
      <c r="C10" s="328">
        <v>20</v>
      </c>
      <c r="D10" s="181"/>
      <c r="E10" s="341">
        <v>1680</v>
      </c>
      <c r="F10" s="342">
        <v>2625</v>
      </c>
      <c r="G10" s="341">
        <v>2172</v>
      </c>
      <c r="H10" s="345">
        <v>157697</v>
      </c>
      <c r="I10" s="341">
        <v>1050</v>
      </c>
      <c r="J10" s="342">
        <v>1575</v>
      </c>
      <c r="K10" s="341">
        <v>1384</v>
      </c>
      <c r="L10" s="345">
        <v>271935</v>
      </c>
      <c r="M10" s="341">
        <v>1890</v>
      </c>
      <c r="N10" s="342">
        <v>2783</v>
      </c>
      <c r="O10" s="341">
        <v>2356</v>
      </c>
      <c r="P10" s="345">
        <v>486115</v>
      </c>
      <c r="Q10" s="341">
        <v>2100</v>
      </c>
      <c r="R10" s="342">
        <v>3150</v>
      </c>
      <c r="S10" s="341">
        <v>2694</v>
      </c>
      <c r="T10" s="345">
        <v>1053517</v>
      </c>
      <c r="V10" s="342"/>
    </row>
    <row r="11" spans="2:22" ht="13.5" customHeight="1" x14ac:dyDescent="0.15">
      <c r="B11" s="202"/>
      <c r="C11" s="328">
        <v>21</v>
      </c>
      <c r="D11" s="181"/>
      <c r="E11" s="341">
        <v>1785</v>
      </c>
      <c r="F11" s="342">
        <v>2520</v>
      </c>
      <c r="G11" s="341">
        <v>2065</v>
      </c>
      <c r="H11" s="345">
        <v>159075</v>
      </c>
      <c r="I11" s="341">
        <v>945</v>
      </c>
      <c r="J11" s="342">
        <v>1575</v>
      </c>
      <c r="K11" s="341">
        <v>1341</v>
      </c>
      <c r="L11" s="345">
        <v>274882</v>
      </c>
      <c r="M11" s="341">
        <v>1890</v>
      </c>
      <c r="N11" s="342">
        <v>2730</v>
      </c>
      <c r="O11" s="341">
        <v>2201</v>
      </c>
      <c r="P11" s="345">
        <v>496820</v>
      </c>
      <c r="Q11" s="341">
        <v>1995</v>
      </c>
      <c r="R11" s="342">
        <v>2835</v>
      </c>
      <c r="S11" s="341">
        <v>2475</v>
      </c>
      <c r="T11" s="345">
        <v>967057</v>
      </c>
      <c r="V11" s="342"/>
    </row>
    <row r="12" spans="2:22" ht="13.5" customHeight="1" x14ac:dyDescent="0.15">
      <c r="B12" s="301"/>
      <c r="C12" s="307">
        <v>22</v>
      </c>
      <c r="D12" s="206"/>
      <c r="E12" s="343">
        <v>1575</v>
      </c>
      <c r="F12" s="343">
        <v>2310</v>
      </c>
      <c r="G12" s="343">
        <v>2001</v>
      </c>
      <c r="H12" s="343">
        <v>175961</v>
      </c>
      <c r="I12" s="343">
        <v>1050</v>
      </c>
      <c r="J12" s="343">
        <v>1523</v>
      </c>
      <c r="K12" s="343">
        <v>1275</v>
      </c>
      <c r="L12" s="343">
        <v>286746</v>
      </c>
      <c r="M12" s="343">
        <v>1785</v>
      </c>
      <c r="N12" s="343">
        <v>2520</v>
      </c>
      <c r="O12" s="343">
        <v>2163</v>
      </c>
      <c r="P12" s="343">
        <v>630879</v>
      </c>
      <c r="Q12" s="343">
        <v>2100</v>
      </c>
      <c r="R12" s="343">
        <v>2756</v>
      </c>
      <c r="S12" s="343">
        <v>2465</v>
      </c>
      <c r="T12" s="344">
        <v>1003770</v>
      </c>
      <c r="V12" s="181"/>
    </row>
    <row r="13" spans="2:22" ht="13.5" customHeight="1" x14ac:dyDescent="0.15">
      <c r="B13" s="202" t="s">
        <v>314</v>
      </c>
      <c r="C13" s="328">
        <v>8</v>
      </c>
      <c r="D13" s="203" t="s">
        <v>315</v>
      </c>
      <c r="E13" s="341">
        <v>1785</v>
      </c>
      <c r="F13" s="341">
        <v>2205</v>
      </c>
      <c r="G13" s="341">
        <v>1944</v>
      </c>
      <c r="H13" s="341">
        <v>14599</v>
      </c>
      <c r="I13" s="341">
        <v>1050</v>
      </c>
      <c r="J13" s="341">
        <v>1365</v>
      </c>
      <c r="K13" s="341">
        <v>1190</v>
      </c>
      <c r="L13" s="341">
        <v>18197</v>
      </c>
      <c r="M13" s="341">
        <v>1995</v>
      </c>
      <c r="N13" s="341">
        <v>2310</v>
      </c>
      <c r="O13" s="341">
        <v>2112</v>
      </c>
      <c r="P13" s="341">
        <v>48388</v>
      </c>
      <c r="Q13" s="341">
        <v>2222</v>
      </c>
      <c r="R13" s="341">
        <v>2520</v>
      </c>
      <c r="S13" s="341">
        <v>2355</v>
      </c>
      <c r="T13" s="341">
        <v>78480</v>
      </c>
      <c r="V13" s="181"/>
    </row>
    <row r="14" spans="2:22" ht="13.5" customHeight="1" x14ac:dyDescent="0.15">
      <c r="B14" s="202"/>
      <c r="C14" s="328">
        <v>9</v>
      </c>
      <c r="D14" s="203"/>
      <c r="E14" s="341">
        <v>1838</v>
      </c>
      <c r="F14" s="341">
        <v>2100</v>
      </c>
      <c r="G14" s="341">
        <v>1991</v>
      </c>
      <c r="H14" s="341">
        <v>19147</v>
      </c>
      <c r="I14" s="341">
        <v>1103</v>
      </c>
      <c r="J14" s="341">
        <v>1470</v>
      </c>
      <c r="K14" s="341">
        <v>1268</v>
      </c>
      <c r="L14" s="341">
        <v>27873</v>
      </c>
      <c r="M14" s="341">
        <v>1995</v>
      </c>
      <c r="N14" s="341">
        <v>2415</v>
      </c>
      <c r="O14" s="341">
        <v>2170</v>
      </c>
      <c r="P14" s="341">
        <v>61314</v>
      </c>
      <c r="Q14" s="341">
        <v>2258</v>
      </c>
      <c r="R14" s="341">
        <v>2625</v>
      </c>
      <c r="S14" s="341">
        <v>2449</v>
      </c>
      <c r="T14" s="341">
        <v>92686</v>
      </c>
      <c r="V14" s="181"/>
    </row>
    <row r="15" spans="2:22" ht="13.5" customHeight="1" x14ac:dyDescent="0.15">
      <c r="B15" s="202"/>
      <c r="C15" s="328">
        <v>10</v>
      </c>
      <c r="D15" s="203"/>
      <c r="E15" s="341">
        <v>1785</v>
      </c>
      <c r="F15" s="341">
        <v>2205</v>
      </c>
      <c r="G15" s="341">
        <v>1990.5432407606468</v>
      </c>
      <c r="H15" s="341">
        <v>16023.300000000001</v>
      </c>
      <c r="I15" s="341">
        <v>1207.5</v>
      </c>
      <c r="J15" s="341">
        <v>1522.5</v>
      </c>
      <c r="K15" s="341">
        <v>1320.8685112963958</v>
      </c>
      <c r="L15" s="341">
        <v>23292.400000000001</v>
      </c>
      <c r="M15" s="341">
        <v>1995</v>
      </c>
      <c r="N15" s="341">
        <v>2415</v>
      </c>
      <c r="O15" s="341">
        <v>2141.0177282234667</v>
      </c>
      <c r="P15" s="341">
        <v>49818.5</v>
      </c>
      <c r="Q15" s="341">
        <v>2252.25</v>
      </c>
      <c r="R15" s="341">
        <v>2625</v>
      </c>
      <c r="S15" s="341">
        <v>2460.2990123850109</v>
      </c>
      <c r="T15" s="341">
        <v>65253.899999999994</v>
      </c>
      <c r="V15" s="181"/>
    </row>
    <row r="16" spans="2:22" ht="13.5" customHeight="1" x14ac:dyDescent="0.15">
      <c r="B16" s="202"/>
      <c r="C16" s="328">
        <v>11</v>
      </c>
      <c r="D16" s="203"/>
      <c r="E16" s="341">
        <v>1890</v>
      </c>
      <c r="F16" s="341">
        <v>2257.5</v>
      </c>
      <c r="G16" s="341">
        <v>2032.350360620705</v>
      </c>
      <c r="H16" s="341">
        <v>14520.1</v>
      </c>
      <c r="I16" s="341">
        <v>1312.5</v>
      </c>
      <c r="J16" s="341">
        <v>1522.5</v>
      </c>
      <c r="K16" s="341">
        <v>1371.4400338713585</v>
      </c>
      <c r="L16" s="341">
        <v>20377.3</v>
      </c>
      <c r="M16" s="341">
        <v>2100</v>
      </c>
      <c r="N16" s="341">
        <v>2425.5</v>
      </c>
      <c r="O16" s="341">
        <v>2210.9447982513543</v>
      </c>
      <c r="P16" s="341">
        <v>46575.1</v>
      </c>
      <c r="Q16" s="341">
        <v>2310</v>
      </c>
      <c r="R16" s="341">
        <v>2709</v>
      </c>
      <c r="S16" s="341">
        <v>2538.7495179392522</v>
      </c>
      <c r="T16" s="345">
        <v>70580.5</v>
      </c>
      <c r="V16" s="181"/>
    </row>
    <row r="17" spans="2:20" ht="13.5" customHeight="1" x14ac:dyDescent="0.15">
      <c r="B17" s="202"/>
      <c r="C17" s="328">
        <v>12</v>
      </c>
      <c r="D17" s="203"/>
      <c r="E17" s="341">
        <v>1890</v>
      </c>
      <c r="F17" s="341">
        <v>2205</v>
      </c>
      <c r="G17" s="341">
        <v>2023.2918365725784</v>
      </c>
      <c r="H17" s="341">
        <v>20072</v>
      </c>
      <c r="I17" s="341">
        <v>1312.5</v>
      </c>
      <c r="J17" s="341">
        <v>1522.5</v>
      </c>
      <c r="K17" s="341">
        <v>1387.1000509813923</v>
      </c>
      <c r="L17" s="341">
        <v>22930</v>
      </c>
      <c r="M17" s="341">
        <v>2100</v>
      </c>
      <c r="N17" s="341">
        <v>2520</v>
      </c>
      <c r="O17" s="341">
        <v>2244.8873498033013</v>
      </c>
      <c r="P17" s="341">
        <v>67398</v>
      </c>
      <c r="Q17" s="341">
        <v>2341.5</v>
      </c>
      <c r="R17" s="341">
        <v>2756.25</v>
      </c>
      <c r="S17" s="341">
        <v>2628.1448258478995</v>
      </c>
      <c r="T17" s="345">
        <v>122267</v>
      </c>
    </row>
    <row r="18" spans="2:20" ht="13.5" customHeight="1" x14ac:dyDescent="0.15">
      <c r="B18" s="202" t="s">
        <v>316</v>
      </c>
      <c r="C18" s="328">
        <v>1</v>
      </c>
      <c r="D18" s="203" t="s">
        <v>315</v>
      </c>
      <c r="E18" s="341">
        <v>1890</v>
      </c>
      <c r="F18" s="341">
        <v>2205</v>
      </c>
      <c r="G18" s="341">
        <v>2019.2458855852669</v>
      </c>
      <c r="H18" s="341">
        <v>17331</v>
      </c>
      <c r="I18" s="341">
        <v>1312.5</v>
      </c>
      <c r="J18" s="341">
        <v>1449</v>
      </c>
      <c r="K18" s="341">
        <v>1372.2891115220225</v>
      </c>
      <c r="L18" s="341">
        <v>22947</v>
      </c>
      <c r="M18" s="341">
        <v>2047.5</v>
      </c>
      <c r="N18" s="341">
        <v>2362.5</v>
      </c>
      <c r="O18" s="341">
        <v>2195.7365896235351</v>
      </c>
      <c r="P18" s="341">
        <v>55165</v>
      </c>
      <c r="Q18" s="341">
        <v>2230.2000000000003</v>
      </c>
      <c r="R18" s="341">
        <v>2588.67</v>
      </c>
      <c r="S18" s="341">
        <v>2423.5856910689226</v>
      </c>
      <c r="T18" s="345">
        <v>80789</v>
      </c>
    </row>
    <row r="19" spans="2:20" ht="13.5" customHeight="1" x14ac:dyDescent="0.15">
      <c r="B19" s="202"/>
      <c r="C19" s="328">
        <v>2</v>
      </c>
      <c r="D19" s="203"/>
      <c r="E19" s="341">
        <v>1890</v>
      </c>
      <c r="F19" s="341">
        <v>2100</v>
      </c>
      <c r="G19" s="341">
        <v>2007.3158177263513</v>
      </c>
      <c r="H19" s="341">
        <v>15095.1</v>
      </c>
      <c r="I19" s="341">
        <v>1312.5</v>
      </c>
      <c r="J19" s="341">
        <v>1470</v>
      </c>
      <c r="K19" s="341">
        <v>1363.4512960436562</v>
      </c>
      <c r="L19" s="341">
        <v>24741.4</v>
      </c>
      <c r="M19" s="341">
        <v>1995</v>
      </c>
      <c r="N19" s="341">
        <v>2310</v>
      </c>
      <c r="O19" s="341">
        <v>2131.0386936722625</v>
      </c>
      <c r="P19" s="341">
        <v>39945.4</v>
      </c>
      <c r="Q19" s="341">
        <v>2258.5500000000002</v>
      </c>
      <c r="R19" s="341">
        <v>2585.1</v>
      </c>
      <c r="S19" s="341">
        <v>2465.9342012596339</v>
      </c>
      <c r="T19" s="345">
        <v>61909.399999999994</v>
      </c>
    </row>
    <row r="20" spans="2:20" ht="13.5" customHeight="1" x14ac:dyDescent="0.15">
      <c r="B20" s="202"/>
      <c r="C20" s="328">
        <v>3</v>
      </c>
      <c r="D20" s="203"/>
      <c r="E20" s="341">
        <v>1890</v>
      </c>
      <c r="F20" s="341">
        <v>2100</v>
      </c>
      <c r="G20" s="345">
        <v>2027.3953551699997</v>
      </c>
      <c r="H20" s="341">
        <v>15666.099999999999</v>
      </c>
      <c r="I20" s="341">
        <v>1260</v>
      </c>
      <c r="J20" s="341">
        <v>1417.5</v>
      </c>
      <c r="K20" s="341">
        <v>1319.0512546653833</v>
      </c>
      <c r="L20" s="341">
        <v>25419.199999999997</v>
      </c>
      <c r="M20" s="341">
        <v>2047.5</v>
      </c>
      <c r="N20" s="341">
        <v>2362.5</v>
      </c>
      <c r="O20" s="341">
        <v>2178.6886448314035</v>
      </c>
      <c r="P20" s="341">
        <v>54209.200000000004</v>
      </c>
      <c r="Q20" s="341">
        <v>2312.1</v>
      </c>
      <c r="R20" s="341">
        <v>2625</v>
      </c>
      <c r="S20" s="341">
        <v>2514.1580442271925</v>
      </c>
      <c r="T20" s="345">
        <v>90077.8</v>
      </c>
    </row>
    <row r="21" spans="2:20" ht="13.5" customHeight="1" x14ac:dyDescent="0.15">
      <c r="B21" s="202"/>
      <c r="C21" s="328">
        <v>4</v>
      </c>
      <c r="D21" s="203"/>
      <c r="E21" s="341">
        <v>1890</v>
      </c>
      <c r="F21" s="341">
        <v>2258.34</v>
      </c>
      <c r="G21" s="341">
        <v>2047.3510926182148</v>
      </c>
      <c r="H21" s="341">
        <v>12230.2</v>
      </c>
      <c r="I21" s="341">
        <v>1207.5</v>
      </c>
      <c r="J21" s="341">
        <v>1470</v>
      </c>
      <c r="K21" s="341">
        <v>1342.1791152048568</v>
      </c>
      <c r="L21" s="341">
        <v>19408.3</v>
      </c>
      <c r="M21" s="341">
        <v>2100</v>
      </c>
      <c r="N21" s="341">
        <v>2415</v>
      </c>
      <c r="O21" s="341">
        <v>2220.8178283691714</v>
      </c>
      <c r="P21" s="341">
        <v>43920.6</v>
      </c>
      <c r="Q21" s="341">
        <v>2257.5</v>
      </c>
      <c r="R21" s="341">
        <v>2625</v>
      </c>
      <c r="S21" s="341">
        <v>2469.6541055283833</v>
      </c>
      <c r="T21" s="345">
        <v>64673.5</v>
      </c>
    </row>
    <row r="22" spans="2:20" ht="13.5" customHeight="1" x14ac:dyDescent="0.15">
      <c r="B22" s="202"/>
      <c r="C22" s="328">
        <v>5</v>
      </c>
      <c r="D22" s="203"/>
      <c r="E22" s="341">
        <v>1995</v>
      </c>
      <c r="F22" s="341">
        <v>2310</v>
      </c>
      <c r="G22" s="341">
        <v>2108.8659728431521</v>
      </c>
      <c r="H22" s="341">
        <v>12374.6</v>
      </c>
      <c r="I22" s="341">
        <v>1113</v>
      </c>
      <c r="J22" s="341">
        <v>1417.5</v>
      </c>
      <c r="K22" s="341">
        <v>1294.2709941356181</v>
      </c>
      <c r="L22" s="341">
        <v>20237.099999999999</v>
      </c>
      <c r="M22" s="341">
        <v>2100</v>
      </c>
      <c r="N22" s="341">
        <v>2415</v>
      </c>
      <c r="O22" s="341">
        <v>2255.1339025205516</v>
      </c>
      <c r="P22" s="341">
        <v>44166.8</v>
      </c>
      <c r="Q22" s="341">
        <v>2278.5</v>
      </c>
      <c r="R22" s="341">
        <v>2625</v>
      </c>
      <c r="S22" s="341">
        <v>2466.6625084082434</v>
      </c>
      <c r="T22" s="345">
        <v>64014.400000000001</v>
      </c>
    </row>
    <row r="23" spans="2:20" ht="13.5" customHeight="1" x14ac:dyDescent="0.15">
      <c r="B23" s="202"/>
      <c r="C23" s="328">
        <v>6</v>
      </c>
      <c r="D23" s="203"/>
      <c r="E23" s="341">
        <v>1890</v>
      </c>
      <c r="F23" s="341">
        <v>2310</v>
      </c>
      <c r="G23" s="341">
        <v>2065.5987731014134</v>
      </c>
      <c r="H23" s="341">
        <v>12201.399999999998</v>
      </c>
      <c r="I23" s="341">
        <v>1260</v>
      </c>
      <c r="J23" s="341">
        <v>1470</v>
      </c>
      <c r="K23" s="341">
        <v>1325.6624294857202</v>
      </c>
      <c r="L23" s="341">
        <v>21075.599999999999</v>
      </c>
      <c r="M23" s="341">
        <v>1995</v>
      </c>
      <c r="N23" s="341">
        <v>2425.5</v>
      </c>
      <c r="O23" s="341">
        <v>2215.9020801572656</v>
      </c>
      <c r="P23" s="341">
        <v>36412.400000000001</v>
      </c>
      <c r="Q23" s="341">
        <v>2142</v>
      </c>
      <c r="R23" s="341">
        <v>2535.75</v>
      </c>
      <c r="S23" s="341">
        <v>2374.9230208265431</v>
      </c>
      <c r="T23" s="345">
        <v>62409.7</v>
      </c>
    </row>
    <row r="24" spans="2:20" ht="13.5" customHeight="1" x14ac:dyDescent="0.15">
      <c r="B24" s="202"/>
      <c r="C24" s="328">
        <v>7</v>
      </c>
      <c r="D24" s="203"/>
      <c r="E24" s="341">
        <v>1785</v>
      </c>
      <c r="F24" s="341">
        <v>2383.8150000000005</v>
      </c>
      <c r="G24" s="341">
        <v>2017.1842125912169</v>
      </c>
      <c r="H24" s="341">
        <v>9987.7000000000007</v>
      </c>
      <c r="I24" s="341">
        <v>1155</v>
      </c>
      <c r="J24" s="341">
        <v>1470</v>
      </c>
      <c r="K24" s="341">
        <v>1317.1534778670487</v>
      </c>
      <c r="L24" s="341">
        <v>17278.7</v>
      </c>
      <c r="M24" s="341">
        <v>2100</v>
      </c>
      <c r="N24" s="341">
        <v>2415</v>
      </c>
      <c r="O24" s="341">
        <v>2249.2904636521243</v>
      </c>
      <c r="P24" s="341">
        <v>39942.699999999997</v>
      </c>
      <c r="Q24" s="341">
        <v>2100</v>
      </c>
      <c r="R24" s="341">
        <v>2579.85</v>
      </c>
      <c r="S24" s="341">
        <v>2381.4089230003642</v>
      </c>
      <c r="T24" s="345">
        <v>58003.100000000006</v>
      </c>
    </row>
    <row r="25" spans="2:20" ht="13.5" customHeight="1" x14ac:dyDescent="0.15">
      <c r="B25" s="301"/>
      <c r="C25" s="307">
        <v>8</v>
      </c>
      <c r="D25" s="206"/>
      <c r="E25" s="343">
        <v>1837.5</v>
      </c>
      <c r="F25" s="343">
        <v>2310</v>
      </c>
      <c r="G25" s="343">
        <v>2009.6708339111997</v>
      </c>
      <c r="H25" s="343">
        <v>12476.4</v>
      </c>
      <c r="I25" s="343">
        <v>1102.5</v>
      </c>
      <c r="J25" s="343">
        <v>1470</v>
      </c>
      <c r="K25" s="343">
        <v>1285.6398267762775</v>
      </c>
      <c r="L25" s="343">
        <v>20090.7</v>
      </c>
      <c r="M25" s="343">
        <v>2047.5</v>
      </c>
      <c r="N25" s="343">
        <v>2467.5</v>
      </c>
      <c r="O25" s="343">
        <v>2182.3440763287299</v>
      </c>
      <c r="P25" s="343">
        <v>51059.199999999997</v>
      </c>
      <c r="Q25" s="343">
        <v>2079.7350000000001</v>
      </c>
      <c r="R25" s="343">
        <v>2625</v>
      </c>
      <c r="S25" s="343">
        <v>2379.5277641099283</v>
      </c>
      <c r="T25" s="344">
        <v>75188.700000000012</v>
      </c>
    </row>
    <row r="26" spans="2:20" ht="13.5" customHeight="1" x14ac:dyDescent="0.15">
      <c r="B26" s="366"/>
      <c r="C26" s="367"/>
      <c r="D26" s="368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</row>
    <row r="27" spans="2:20" ht="13.5" customHeight="1" x14ac:dyDescent="0.15">
      <c r="B27" s="369"/>
      <c r="C27" s="367"/>
      <c r="D27" s="370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</row>
    <row r="28" spans="2:20" ht="13.5" customHeight="1" x14ac:dyDescent="0.15">
      <c r="B28" s="371" t="s">
        <v>142</v>
      </c>
      <c r="C28" s="367"/>
      <c r="D28" s="368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</row>
    <row r="29" spans="2:20" ht="13.5" customHeight="1" x14ac:dyDescent="0.15">
      <c r="B29" s="372">
        <v>40758</v>
      </c>
      <c r="C29" s="373"/>
      <c r="D29" s="374">
        <v>40764</v>
      </c>
      <c r="E29" s="341">
        <v>1837.5</v>
      </c>
      <c r="F29" s="341">
        <v>2236.5</v>
      </c>
      <c r="G29" s="341">
        <v>2006.9968697013173</v>
      </c>
      <c r="H29" s="341">
        <v>1940</v>
      </c>
      <c r="I29" s="341">
        <v>1155</v>
      </c>
      <c r="J29" s="341">
        <v>1470</v>
      </c>
      <c r="K29" s="341">
        <v>1297.8406996858125</v>
      </c>
      <c r="L29" s="341">
        <v>3674</v>
      </c>
      <c r="M29" s="341">
        <v>2100</v>
      </c>
      <c r="N29" s="341">
        <v>2467.5</v>
      </c>
      <c r="O29" s="341">
        <v>2221.3759834173466</v>
      </c>
      <c r="P29" s="341">
        <v>9606.7000000000007</v>
      </c>
      <c r="Q29" s="341">
        <v>2079.7350000000001</v>
      </c>
      <c r="R29" s="341">
        <v>2535.75</v>
      </c>
      <c r="S29" s="341">
        <v>2398.3184911373064</v>
      </c>
      <c r="T29" s="341">
        <v>15435.4</v>
      </c>
    </row>
    <row r="30" spans="2:20" ht="13.5" customHeight="1" x14ac:dyDescent="0.15">
      <c r="B30" s="375" t="s">
        <v>143</v>
      </c>
      <c r="C30" s="376"/>
      <c r="D30" s="37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</row>
    <row r="31" spans="2:20" ht="13.5" customHeight="1" x14ac:dyDescent="0.15">
      <c r="B31" s="372">
        <v>40765</v>
      </c>
      <c r="C31" s="373"/>
      <c r="D31" s="374">
        <v>40778</v>
      </c>
      <c r="E31" s="265">
        <v>1890</v>
      </c>
      <c r="F31" s="265">
        <v>2205</v>
      </c>
      <c r="G31" s="265">
        <v>2005.571554291904</v>
      </c>
      <c r="H31" s="265">
        <v>5907.4</v>
      </c>
      <c r="I31" s="265">
        <v>1102.5</v>
      </c>
      <c r="J31" s="265">
        <v>1470</v>
      </c>
      <c r="K31" s="265">
        <v>1280.2948729262268</v>
      </c>
      <c r="L31" s="265">
        <v>7832.3</v>
      </c>
      <c r="M31" s="265">
        <v>2047.5</v>
      </c>
      <c r="N31" s="265">
        <v>2358.8250000000003</v>
      </c>
      <c r="O31" s="265">
        <v>2161.4997465788156</v>
      </c>
      <c r="P31" s="265">
        <v>19184.2</v>
      </c>
      <c r="Q31" s="265">
        <v>2100</v>
      </c>
      <c r="R31" s="265">
        <v>2520</v>
      </c>
      <c r="S31" s="265">
        <v>2348.8231508102467</v>
      </c>
      <c r="T31" s="265">
        <v>32705.4</v>
      </c>
    </row>
    <row r="32" spans="2:20" ht="13.5" customHeight="1" x14ac:dyDescent="0.15">
      <c r="B32" s="375" t="s">
        <v>144</v>
      </c>
      <c r="C32" s="376"/>
      <c r="D32" s="374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</row>
    <row r="33" spans="2:24" ht="13.5" customHeight="1" x14ac:dyDescent="0.15">
      <c r="B33" s="372">
        <v>40779</v>
      </c>
      <c r="C33" s="373"/>
      <c r="D33" s="374">
        <v>40785</v>
      </c>
      <c r="E33" s="265">
        <v>1890</v>
      </c>
      <c r="F33" s="265">
        <v>2205</v>
      </c>
      <c r="G33" s="265">
        <v>1988.8468858131491</v>
      </c>
      <c r="H33" s="265">
        <v>2209.1</v>
      </c>
      <c r="I33" s="265">
        <v>1134</v>
      </c>
      <c r="J33" s="265">
        <v>1449</v>
      </c>
      <c r="K33" s="265">
        <v>1301.4750203796434</v>
      </c>
      <c r="L33" s="265">
        <v>4048.9</v>
      </c>
      <c r="M33" s="265">
        <v>2100</v>
      </c>
      <c r="N33" s="265">
        <v>2310</v>
      </c>
      <c r="O33" s="265">
        <v>2178.5628183361632</v>
      </c>
      <c r="P33" s="265">
        <v>9890.5</v>
      </c>
      <c r="Q33" s="265">
        <v>2131.5</v>
      </c>
      <c r="R33" s="265">
        <v>2499</v>
      </c>
      <c r="S33" s="265">
        <v>2348.9291376604565</v>
      </c>
      <c r="T33" s="265">
        <v>11712.2</v>
      </c>
    </row>
    <row r="34" spans="2:24" ht="13.5" customHeight="1" x14ac:dyDescent="0.15">
      <c r="B34" s="375" t="s">
        <v>145</v>
      </c>
      <c r="C34" s="376"/>
      <c r="D34" s="374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</row>
    <row r="35" spans="2:24" ht="13.5" customHeight="1" x14ac:dyDescent="0.15">
      <c r="B35" s="372">
        <v>40786</v>
      </c>
      <c r="C35" s="373"/>
      <c r="D35" s="374">
        <v>40792</v>
      </c>
      <c r="E35" s="265">
        <v>1890</v>
      </c>
      <c r="F35" s="265">
        <v>2310</v>
      </c>
      <c r="G35" s="265">
        <v>2031.9582271424013</v>
      </c>
      <c r="H35" s="265">
        <v>2419.9</v>
      </c>
      <c r="I35" s="265">
        <v>1155</v>
      </c>
      <c r="J35" s="265">
        <v>1417.5</v>
      </c>
      <c r="K35" s="265">
        <v>1271.6880107726608</v>
      </c>
      <c r="L35" s="265">
        <v>4535.5</v>
      </c>
      <c r="M35" s="265">
        <v>2100</v>
      </c>
      <c r="N35" s="265">
        <v>2425.5</v>
      </c>
      <c r="O35" s="265">
        <v>2267.889114541023</v>
      </c>
      <c r="P35" s="265">
        <v>12377.8</v>
      </c>
      <c r="Q35" s="265">
        <v>2228.1</v>
      </c>
      <c r="R35" s="265">
        <v>2625</v>
      </c>
      <c r="S35" s="265">
        <v>2415.9224218366994</v>
      </c>
      <c r="T35" s="265">
        <v>15335.7</v>
      </c>
    </row>
    <row r="36" spans="2:24" ht="13.5" customHeight="1" x14ac:dyDescent="0.15">
      <c r="B36" s="375" t="s">
        <v>146</v>
      </c>
      <c r="C36" s="376"/>
      <c r="D36" s="374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</row>
    <row r="37" spans="2:24" ht="13.5" customHeight="1" x14ac:dyDescent="0.15">
      <c r="B37" s="377"/>
      <c r="C37" s="378"/>
      <c r="D37" s="379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</row>
    <row r="38" spans="2:24" ht="3.75" customHeight="1" x14ac:dyDescent="0.15"/>
    <row r="39" spans="2:24" ht="13.5" customHeight="1" x14ac:dyDescent="0.15">
      <c r="B39" s="183"/>
    </row>
    <row r="40" spans="2:24" ht="13.5" customHeight="1" x14ac:dyDescent="0.15">
      <c r="B40" s="183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</row>
    <row r="41" spans="2:24" ht="13.5" customHeight="1" x14ac:dyDescent="0.15">
      <c r="B41" s="183"/>
    </row>
    <row r="42" spans="2:24" ht="13.5" customHeight="1" x14ac:dyDescent="0.15">
      <c r="B42" s="183"/>
    </row>
  </sheetData>
  <phoneticPr fontId="8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4" width="2.875" style="182" customWidth="1"/>
    <col min="5" max="7" width="5.875" style="182" customWidth="1"/>
    <col min="8" max="8" width="7.875" style="182" customWidth="1"/>
    <col min="9" max="11" width="5.875" style="182" customWidth="1"/>
    <col min="12" max="12" width="7.875" style="182" customWidth="1"/>
    <col min="13" max="15" width="5.875" style="182" customWidth="1"/>
    <col min="16" max="16" width="8.125" style="182" customWidth="1"/>
    <col min="17" max="16384" width="7.5" style="182"/>
  </cols>
  <sheetData>
    <row r="1" spans="2:18" ht="15" customHeight="1" x14ac:dyDescent="0.15">
      <c r="B1" s="357"/>
      <c r="C1" s="357"/>
      <c r="D1" s="357"/>
    </row>
    <row r="2" spans="2:18" ht="12.75" customHeight="1" x14ac:dyDescent="0.15">
      <c r="B2" s="182" t="str">
        <f>近和33!B2</f>
        <v>(2)和牛チルド「3」の品目別価格　（つづき）</v>
      </c>
      <c r="C2" s="327"/>
      <c r="D2" s="327"/>
    </row>
    <row r="3" spans="2:18" ht="12.75" customHeight="1" x14ac:dyDescent="0.15">
      <c r="B3" s="327"/>
      <c r="C3" s="327"/>
      <c r="D3" s="327"/>
      <c r="P3" s="183" t="s">
        <v>103</v>
      </c>
    </row>
    <row r="4" spans="2:1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2:18" ht="13.5" customHeight="1" x14ac:dyDescent="0.15">
      <c r="B5" s="309"/>
      <c r="C5" s="331" t="s">
        <v>283</v>
      </c>
      <c r="D5" s="332"/>
      <c r="E5" s="333" t="s">
        <v>317</v>
      </c>
      <c r="F5" s="334"/>
      <c r="G5" s="334"/>
      <c r="H5" s="335"/>
      <c r="I5" s="333" t="s">
        <v>318</v>
      </c>
      <c r="J5" s="334"/>
      <c r="K5" s="334"/>
      <c r="L5" s="335"/>
      <c r="M5" s="333" t="s">
        <v>319</v>
      </c>
      <c r="N5" s="334"/>
      <c r="O5" s="334"/>
      <c r="P5" s="335"/>
      <c r="R5" s="181"/>
    </row>
    <row r="6" spans="2:18" ht="13.5" customHeight="1" x14ac:dyDescent="0.15">
      <c r="B6" s="336" t="s">
        <v>286</v>
      </c>
      <c r="C6" s="337"/>
      <c r="D6" s="338"/>
      <c r="E6" s="191" t="s">
        <v>111</v>
      </c>
      <c r="F6" s="192" t="s">
        <v>112</v>
      </c>
      <c r="G6" s="193" t="s">
        <v>113</v>
      </c>
      <c r="H6" s="192" t="s">
        <v>114</v>
      </c>
      <c r="I6" s="191" t="s">
        <v>111</v>
      </c>
      <c r="J6" s="192" t="s">
        <v>112</v>
      </c>
      <c r="K6" s="193" t="s">
        <v>113</v>
      </c>
      <c r="L6" s="192" t="s">
        <v>114</v>
      </c>
      <c r="M6" s="191" t="s">
        <v>111</v>
      </c>
      <c r="N6" s="192" t="s">
        <v>112</v>
      </c>
      <c r="O6" s="193" t="s">
        <v>113</v>
      </c>
      <c r="P6" s="192" t="s">
        <v>114</v>
      </c>
      <c r="R6" s="181"/>
    </row>
    <row r="7" spans="2:18" ht="13.5" customHeight="1" x14ac:dyDescent="0.15">
      <c r="B7" s="194"/>
      <c r="C7" s="195"/>
      <c r="D7" s="206"/>
      <c r="E7" s="196"/>
      <c r="F7" s="197"/>
      <c r="G7" s="198" t="s">
        <v>115</v>
      </c>
      <c r="H7" s="197"/>
      <c r="I7" s="196"/>
      <c r="J7" s="197"/>
      <c r="K7" s="198" t="s">
        <v>115</v>
      </c>
      <c r="L7" s="197"/>
      <c r="M7" s="196"/>
      <c r="N7" s="197"/>
      <c r="O7" s="198" t="s">
        <v>115</v>
      </c>
      <c r="P7" s="197"/>
      <c r="R7" s="181"/>
    </row>
    <row r="8" spans="2:18" ht="13.5" customHeight="1" x14ac:dyDescent="0.15">
      <c r="B8" s="339" t="s">
        <v>70</v>
      </c>
      <c r="C8" s="181">
        <v>18</v>
      </c>
      <c r="D8" s="199" t="s">
        <v>71</v>
      </c>
      <c r="E8" s="340">
        <v>2730</v>
      </c>
      <c r="F8" s="341">
        <v>3675</v>
      </c>
      <c r="G8" s="342">
        <v>3274</v>
      </c>
      <c r="H8" s="341">
        <v>29244</v>
      </c>
      <c r="I8" s="340">
        <v>4725</v>
      </c>
      <c r="J8" s="341">
        <v>5985</v>
      </c>
      <c r="K8" s="342">
        <v>5336</v>
      </c>
      <c r="L8" s="341">
        <v>50774</v>
      </c>
      <c r="M8" s="340">
        <v>5565</v>
      </c>
      <c r="N8" s="341">
        <v>6930</v>
      </c>
      <c r="O8" s="342">
        <v>6397</v>
      </c>
      <c r="P8" s="341">
        <v>93979</v>
      </c>
      <c r="R8" s="342"/>
    </row>
    <row r="9" spans="2:18" ht="13.5" customHeight="1" x14ac:dyDescent="0.15">
      <c r="B9" s="202"/>
      <c r="C9" s="181">
        <v>19</v>
      </c>
      <c r="D9" s="203"/>
      <c r="E9" s="340">
        <v>3098</v>
      </c>
      <c r="F9" s="341">
        <v>3360</v>
      </c>
      <c r="G9" s="342">
        <v>3189</v>
      </c>
      <c r="H9" s="341">
        <v>16365</v>
      </c>
      <c r="I9" s="340">
        <v>4515</v>
      </c>
      <c r="J9" s="341">
        <v>5775</v>
      </c>
      <c r="K9" s="342">
        <v>5318</v>
      </c>
      <c r="L9" s="341">
        <v>36127</v>
      </c>
      <c r="M9" s="340">
        <v>5355</v>
      </c>
      <c r="N9" s="341">
        <v>6825</v>
      </c>
      <c r="O9" s="342">
        <v>6086</v>
      </c>
      <c r="P9" s="341">
        <v>101131</v>
      </c>
      <c r="R9" s="342"/>
    </row>
    <row r="10" spans="2:18" ht="13.5" customHeight="1" x14ac:dyDescent="0.15">
      <c r="B10" s="202"/>
      <c r="C10" s="181">
        <v>20</v>
      </c>
      <c r="D10" s="203"/>
      <c r="E10" s="340">
        <v>2100</v>
      </c>
      <c r="F10" s="341">
        <v>3150</v>
      </c>
      <c r="G10" s="342">
        <v>2732</v>
      </c>
      <c r="H10" s="341">
        <v>17602</v>
      </c>
      <c r="I10" s="340">
        <v>3675</v>
      </c>
      <c r="J10" s="341">
        <v>5355</v>
      </c>
      <c r="K10" s="342">
        <v>4454</v>
      </c>
      <c r="L10" s="341">
        <v>26343</v>
      </c>
      <c r="M10" s="340">
        <v>4725</v>
      </c>
      <c r="N10" s="341">
        <v>6615</v>
      </c>
      <c r="O10" s="342">
        <v>5843</v>
      </c>
      <c r="P10" s="341">
        <v>78760</v>
      </c>
      <c r="R10" s="342"/>
    </row>
    <row r="11" spans="2:18" ht="13.5" customHeight="1" x14ac:dyDescent="0.15">
      <c r="B11" s="202"/>
      <c r="C11" s="181">
        <v>21</v>
      </c>
      <c r="D11" s="203"/>
      <c r="E11" s="340">
        <v>1995</v>
      </c>
      <c r="F11" s="341">
        <v>2625</v>
      </c>
      <c r="G11" s="342">
        <v>2296</v>
      </c>
      <c r="H11" s="341">
        <v>9130</v>
      </c>
      <c r="I11" s="340">
        <v>3150</v>
      </c>
      <c r="J11" s="341">
        <v>5250</v>
      </c>
      <c r="K11" s="342">
        <v>4112</v>
      </c>
      <c r="L11" s="341">
        <v>30732</v>
      </c>
      <c r="M11" s="340">
        <v>4410</v>
      </c>
      <c r="N11" s="341">
        <v>6195</v>
      </c>
      <c r="O11" s="342">
        <v>5306</v>
      </c>
      <c r="P11" s="341">
        <v>87662</v>
      </c>
      <c r="R11" s="181"/>
    </row>
    <row r="12" spans="2:18" ht="13.5" customHeight="1" x14ac:dyDescent="0.15">
      <c r="B12" s="301"/>
      <c r="C12" s="195">
        <v>22</v>
      </c>
      <c r="D12" s="206"/>
      <c r="E12" s="290" t="s">
        <v>290</v>
      </c>
      <c r="F12" s="290" t="s">
        <v>290</v>
      </c>
      <c r="G12" s="290" t="s">
        <v>290</v>
      </c>
      <c r="H12" s="343">
        <v>3689</v>
      </c>
      <c r="I12" s="343">
        <v>3360</v>
      </c>
      <c r="J12" s="343">
        <v>5040</v>
      </c>
      <c r="K12" s="343">
        <v>4106</v>
      </c>
      <c r="L12" s="343">
        <v>39328</v>
      </c>
      <c r="M12" s="343">
        <v>4410</v>
      </c>
      <c r="N12" s="343">
        <v>6090</v>
      </c>
      <c r="O12" s="343">
        <v>5144</v>
      </c>
      <c r="P12" s="344">
        <v>100281</v>
      </c>
      <c r="R12" s="181"/>
    </row>
    <row r="13" spans="2:18" ht="13.5" customHeight="1" x14ac:dyDescent="0.15">
      <c r="B13" s="202" t="s">
        <v>287</v>
      </c>
      <c r="C13" s="181">
        <v>8</v>
      </c>
      <c r="D13" s="203" t="s">
        <v>288</v>
      </c>
      <c r="E13" s="352" t="s">
        <v>290</v>
      </c>
      <c r="F13" s="289" t="s">
        <v>290</v>
      </c>
      <c r="G13" s="288" t="s">
        <v>290</v>
      </c>
      <c r="H13" s="341">
        <v>119</v>
      </c>
      <c r="I13" s="340">
        <v>3360</v>
      </c>
      <c r="J13" s="341">
        <v>3780</v>
      </c>
      <c r="K13" s="342">
        <v>3680</v>
      </c>
      <c r="L13" s="341">
        <v>4378</v>
      </c>
      <c r="M13" s="340">
        <v>4725</v>
      </c>
      <c r="N13" s="341">
        <v>5565</v>
      </c>
      <c r="O13" s="345">
        <v>5112</v>
      </c>
      <c r="P13" s="341">
        <v>9917</v>
      </c>
      <c r="R13" s="181"/>
    </row>
    <row r="14" spans="2:18" ht="13.5" customHeight="1" x14ac:dyDescent="0.15">
      <c r="B14" s="202"/>
      <c r="C14" s="181">
        <v>9</v>
      </c>
      <c r="D14" s="203"/>
      <c r="E14" s="352" t="s">
        <v>290</v>
      </c>
      <c r="F14" s="289" t="s">
        <v>290</v>
      </c>
      <c r="G14" s="288" t="s">
        <v>290</v>
      </c>
      <c r="H14" s="341">
        <v>258</v>
      </c>
      <c r="I14" s="341">
        <v>3465</v>
      </c>
      <c r="J14" s="341">
        <v>4095</v>
      </c>
      <c r="K14" s="342">
        <v>3814</v>
      </c>
      <c r="L14" s="341">
        <v>3368</v>
      </c>
      <c r="M14" s="340">
        <v>4872</v>
      </c>
      <c r="N14" s="341">
        <v>5565</v>
      </c>
      <c r="O14" s="345">
        <v>5112</v>
      </c>
      <c r="P14" s="341">
        <v>7557</v>
      </c>
      <c r="R14" s="181"/>
    </row>
    <row r="15" spans="2:18" ht="13.5" customHeight="1" x14ac:dyDescent="0.15">
      <c r="B15" s="202"/>
      <c r="C15" s="181">
        <v>10</v>
      </c>
      <c r="D15" s="203"/>
      <c r="E15" s="289">
        <v>0</v>
      </c>
      <c r="F15" s="289">
        <v>0</v>
      </c>
      <c r="G15" s="289">
        <v>0</v>
      </c>
      <c r="H15" s="341">
        <v>251</v>
      </c>
      <c r="I15" s="341">
        <v>3675</v>
      </c>
      <c r="J15" s="341">
        <v>4200</v>
      </c>
      <c r="K15" s="345">
        <v>3867.8363636363651</v>
      </c>
      <c r="L15" s="341">
        <v>3572</v>
      </c>
      <c r="M15" s="341">
        <v>4935</v>
      </c>
      <c r="N15" s="341">
        <v>5775</v>
      </c>
      <c r="O15" s="341">
        <v>5184.3854815524692</v>
      </c>
      <c r="P15" s="341">
        <v>7714</v>
      </c>
      <c r="R15" s="181"/>
    </row>
    <row r="16" spans="2:18" ht="13.5" customHeight="1" x14ac:dyDescent="0.15">
      <c r="B16" s="202"/>
      <c r="C16" s="181">
        <v>11</v>
      </c>
      <c r="D16" s="203"/>
      <c r="E16" s="289">
        <v>0</v>
      </c>
      <c r="F16" s="289">
        <v>0</v>
      </c>
      <c r="G16" s="289">
        <v>0</v>
      </c>
      <c r="H16" s="341">
        <v>1008</v>
      </c>
      <c r="I16" s="341">
        <v>3675</v>
      </c>
      <c r="J16" s="341">
        <v>4410</v>
      </c>
      <c r="K16" s="341">
        <v>3927.5662510872735</v>
      </c>
      <c r="L16" s="341">
        <v>3786.7</v>
      </c>
      <c r="M16" s="341">
        <v>4935</v>
      </c>
      <c r="N16" s="341">
        <v>5775</v>
      </c>
      <c r="O16" s="341">
        <v>5167.3105246183613</v>
      </c>
      <c r="P16" s="345">
        <v>11169.1</v>
      </c>
    </row>
    <row r="17" spans="2:16" ht="13.5" customHeight="1" x14ac:dyDescent="0.15">
      <c r="B17" s="202"/>
      <c r="C17" s="181">
        <v>12</v>
      </c>
      <c r="D17" s="203"/>
      <c r="E17" s="289">
        <v>0</v>
      </c>
      <c r="F17" s="289">
        <v>0</v>
      </c>
      <c r="G17" s="289">
        <v>0</v>
      </c>
      <c r="H17" s="341">
        <v>0</v>
      </c>
      <c r="I17" s="341">
        <v>3990</v>
      </c>
      <c r="J17" s="341">
        <v>5040</v>
      </c>
      <c r="K17" s="341">
        <v>4568.2466862192414</v>
      </c>
      <c r="L17" s="341">
        <v>7041</v>
      </c>
      <c r="M17" s="341">
        <v>5250</v>
      </c>
      <c r="N17" s="341">
        <v>6090</v>
      </c>
      <c r="O17" s="341">
        <v>5459.4636415852956</v>
      </c>
      <c r="P17" s="345">
        <v>14973</v>
      </c>
    </row>
    <row r="18" spans="2:16" ht="13.5" customHeight="1" x14ac:dyDescent="0.15">
      <c r="B18" s="202" t="s">
        <v>289</v>
      </c>
      <c r="C18" s="181">
        <v>1</v>
      </c>
      <c r="D18" s="203" t="s">
        <v>288</v>
      </c>
      <c r="E18" s="289">
        <v>0</v>
      </c>
      <c r="F18" s="289">
        <v>0</v>
      </c>
      <c r="G18" s="289">
        <v>0</v>
      </c>
      <c r="H18" s="341">
        <v>2270.8000000000002</v>
      </c>
      <c r="I18" s="341">
        <v>3675</v>
      </c>
      <c r="J18" s="341">
        <v>4410</v>
      </c>
      <c r="K18" s="341">
        <v>4046.0184072126235</v>
      </c>
      <c r="L18" s="341">
        <v>4887.1000000000004</v>
      </c>
      <c r="M18" s="341">
        <v>4725</v>
      </c>
      <c r="N18" s="341">
        <v>5460</v>
      </c>
      <c r="O18" s="341">
        <v>4908.361514298098</v>
      </c>
      <c r="P18" s="341">
        <v>11079.7</v>
      </c>
    </row>
    <row r="19" spans="2:16" ht="13.5" customHeight="1" x14ac:dyDescent="0.15">
      <c r="B19" s="202"/>
      <c r="C19" s="181">
        <v>2</v>
      </c>
      <c r="D19" s="203"/>
      <c r="E19" s="289">
        <v>0</v>
      </c>
      <c r="F19" s="289">
        <v>0</v>
      </c>
      <c r="G19" s="289">
        <v>0</v>
      </c>
      <c r="H19" s="341">
        <v>540.20000000000005</v>
      </c>
      <c r="I19" s="341">
        <v>3675</v>
      </c>
      <c r="J19" s="341">
        <v>4200</v>
      </c>
      <c r="K19" s="341">
        <v>3994.231649455764</v>
      </c>
      <c r="L19" s="341">
        <v>2071.9</v>
      </c>
      <c r="M19" s="341">
        <v>4725</v>
      </c>
      <c r="N19" s="341">
        <v>5250</v>
      </c>
      <c r="O19" s="341">
        <v>5032.8900235663796</v>
      </c>
      <c r="P19" s="345">
        <v>6384</v>
      </c>
    </row>
    <row r="20" spans="2:16" ht="13.5" customHeight="1" x14ac:dyDescent="0.15">
      <c r="B20" s="202"/>
      <c r="C20" s="181">
        <v>3</v>
      </c>
      <c r="D20" s="203"/>
      <c r="E20" s="289">
        <v>2370.9</v>
      </c>
      <c r="F20" s="289">
        <v>2467.5</v>
      </c>
      <c r="G20" s="289">
        <v>2438.916913319239</v>
      </c>
      <c r="H20" s="341">
        <v>896.8</v>
      </c>
      <c r="I20" s="341">
        <v>3517.5</v>
      </c>
      <c r="J20" s="341">
        <v>3990</v>
      </c>
      <c r="K20" s="341">
        <v>3793.6829375549692</v>
      </c>
      <c r="L20" s="341">
        <v>2202</v>
      </c>
      <c r="M20" s="341">
        <v>4483.5</v>
      </c>
      <c r="N20" s="341">
        <v>5040</v>
      </c>
      <c r="O20" s="341">
        <v>4694.5835814060019</v>
      </c>
      <c r="P20" s="345">
        <v>6524.2</v>
      </c>
    </row>
    <row r="21" spans="2:16" ht="13.5" customHeight="1" x14ac:dyDescent="0.15">
      <c r="B21" s="202"/>
      <c r="C21" s="181">
        <v>4</v>
      </c>
      <c r="D21" s="203"/>
      <c r="E21" s="289">
        <v>2268</v>
      </c>
      <c r="F21" s="289">
        <v>2646</v>
      </c>
      <c r="G21" s="289">
        <v>2408.1964674570527</v>
      </c>
      <c r="H21" s="345">
        <v>1145.3</v>
      </c>
      <c r="I21" s="341">
        <v>3465</v>
      </c>
      <c r="J21" s="341">
        <v>4200</v>
      </c>
      <c r="K21" s="341">
        <v>3837.2339153312596</v>
      </c>
      <c r="L21" s="341">
        <v>2555.8000000000002</v>
      </c>
      <c r="M21" s="341">
        <v>4515</v>
      </c>
      <c r="N21" s="341">
        <v>5250</v>
      </c>
      <c r="O21" s="341">
        <v>4785.7898954437933</v>
      </c>
      <c r="P21" s="341">
        <v>6416.1</v>
      </c>
    </row>
    <row r="22" spans="2:16" ht="13.5" customHeight="1" x14ac:dyDescent="0.15">
      <c r="B22" s="202"/>
      <c r="C22" s="181">
        <v>5</v>
      </c>
      <c r="D22" s="203"/>
      <c r="E22" s="289">
        <v>2205</v>
      </c>
      <c r="F22" s="289">
        <v>2520</v>
      </c>
      <c r="G22" s="289">
        <v>2333.6636318283863</v>
      </c>
      <c r="H22" s="341">
        <v>844.1</v>
      </c>
      <c r="I22" s="341">
        <v>3465</v>
      </c>
      <c r="J22" s="341">
        <v>3990</v>
      </c>
      <c r="K22" s="341">
        <v>3727.4552302444577</v>
      </c>
      <c r="L22" s="341">
        <v>4060.5</v>
      </c>
      <c r="M22" s="341">
        <v>4515</v>
      </c>
      <c r="N22" s="341">
        <v>5250</v>
      </c>
      <c r="O22" s="341">
        <v>4805.9750400301427</v>
      </c>
      <c r="P22" s="341">
        <v>10855.8</v>
      </c>
    </row>
    <row r="23" spans="2:16" ht="13.5" customHeight="1" x14ac:dyDescent="0.15">
      <c r="B23" s="202"/>
      <c r="C23" s="181">
        <v>6</v>
      </c>
      <c r="D23" s="203"/>
      <c r="E23" s="289">
        <v>2205</v>
      </c>
      <c r="F23" s="289">
        <v>2520</v>
      </c>
      <c r="G23" s="289">
        <v>2385.6315997888073</v>
      </c>
      <c r="H23" s="341">
        <v>721.5</v>
      </c>
      <c r="I23" s="345">
        <v>3465</v>
      </c>
      <c r="J23" s="341">
        <v>3990</v>
      </c>
      <c r="K23" s="341">
        <v>3763.3184197197356</v>
      </c>
      <c r="L23" s="341">
        <v>4366.1000000000004</v>
      </c>
      <c r="M23" s="341">
        <v>4515</v>
      </c>
      <c r="N23" s="341">
        <v>5460</v>
      </c>
      <c r="O23" s="341">
        <v>5024.2093237758909</v>
      </c>
      <c r="P23" s="345">
        <v>10465.5</v>
      </c>
    </row>
    <row r="24" spans="2:16" ht="13.5" customHeight="1" x14ac:dyDescent="0.15">
      <c r="B24" s="202"/>
      <c r="C24" s="181">
        <v>7</v>
      </c>
      <c r="D24" s="203"/>
      <c r="E24" s="289">
        <v>2310</v>
      </c>
      <c r="F24" s="289">
        <v>2467.5</v>
      </c>
      <c r="G24" s="289">
        <v>2387.9783861671472</v>
      </c>
      <c r="H24" s="341">
        <v>706.1</v>
      </c>
      <c r="I24" s="345">
        <v>3465</v>
      </c>
      <c r="J24" s="341">
        <v>4200</v>
      </c>
      <c r="K24" s="341">
        <v>3895.0935175345385</v>
      </c>
      <c r="L24" s="341">
        <v>4410.8999999999996</v>
      </c>
      <c r="M24" s="342">
        <v>4410</v>
      </c>
      <c r="N24" s="345">
        <v>5250</v>
      </c>
      <c r="O24" s="341">
        <v>4834.9496922445642</v>
      </c>
      <c r="P24" s="345">
        <v>7653.9</v>
      </c>
    </row>
    <row r="25" spans="2:16" ht="13.5" customHeight="1" x14ac:dyDescent="0.15">
      <c r="B25" s="301"/>
      <c r="C25" s="195">
        <v>8</v>
      </c>
      <c r="D25" s="206"/>
      <c r="E25" s="290">
        <v>0</v>
      </c>
      <c r="F25" s="290">
        <v>0</v>
      </c>
      <c r="G25" s="290">
        <v>0</v>
      </c>
      <c r="H25" s="343">
        <v>193.1</v>
      </c>
      <c r="I25" s="343">
        <v>3465</v>
      </c>
      <c r="J25" s="343">
        <v>3990</v>
      </c>
      <c r="K25" s="343">
        <v>3738.3351201478745</v>
      </c>
      <c r="L25" s="343">
        <v>6337.9</v>
      </c>
      <c r="M25" s="343">
        <v>4410</v>
      </c>
      <c r="N25" s="343">
        <v>5092.5</v>
      </c>
      <c r="O25" s="343">
        <v>4741.9805373134332</v>
      </c>
      <c r="P25" s="344">
        <v>12051.7</v>
      </c>
    </row>
  </sheetData>
  <phoneticPr fontId="8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625" style="212" customWidth="1"/>
    <col min="2" max="2" width="5.5" style="212" customWidth="1"/>
    <col min="3" max="3" width="2.75" style="212" customWidth="1"/>
    <col min="4" max="4" width="5.25" style="212" customWidth="1"/>
    <col min="5" max="7" width="5.875" style="212" customWidth="1"/>
    <col min="8" max="8" width="7.5" style="212" customWidth="1"/>
    <col min="9" max="11" width="5.875" style="212" customWidth="1"/>
    <col min="12" max="12" width="8.125" style="212" customWidth="1"/>
    <col min="13" max="15" width="5.875" style="212" customWidth="1"/>
    <col min="16" max="16" width="7.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7.75" style="212" customWidth="1"/>
    <col min="25" max="16384" width="7.5" style="212"/>
  </cols>
  <sheetData>
    <row r="1" spans="1:26" ht="15" customHeight="1" x14ac:dyDescent="0.15">
      <c r="A1" s="182"/>
      <c r="B1" s="384"/>
      <c r="C1" s="384"/>
      <c r="D1" s="384"/>
    </row>
    <row r="2" spans="1:26" ht="12.75" customHeight="1" x14ac:dyDescent="0.15">
      <c r="B2" s="182" t="s">
        <v>320</v>
      </c>
      <c r="C2" s="385"/>
      <c r="D2" s="385"/>
    </row>
    <row r="3" spans="1:26" ht="12.75" customHeight="1" x14ac:dyDescent="0.15">
      <c r="B3" s="385"/>
      <c r="C3" s="385"/>
      <c r="D3" s="385"/>
      <c r="X3" s="214" t="s">
        <v>103</v>
      </c>
    </row>
    <row r="4" spans="1:26" ht="3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26" ht="13.5" customHeight="1" x14ac:dyDescent="0.15">
      <c r="B5" s="184"/>
      <c r="C5" s="333" t="s">
        <v>283</v>
      </c>
      <c r="D5" s="332"/>
      <c r="E5" s="358" t="s">
        <v>296</v>
      </c>
      <c r="F5" s="359"/>
      <c r="G5" s="359"/>
      <c r="H5" s="360"/>
      <c r="I5" s="358" t="s">
        <v>297</v>
      </c>
      <c r="J5" s="359"/>
      <c r="K5" s="359"/>
      <c r="L5" s="360"/>
      <c r="M5" s="358" t="s">
        <v>321</v>
      </c>
      <c r="N5" s="359"/>
      <c r="O5" s="359"/>
      <c r="P5" s="360"/>
      <c r="Q5" s="358" t="s">
        <v>322</v>
      </c>
      <c r="R5" s="359"/>
      <c r="S5" s="359"/>
      <c r="T5" s="360"/>
      <c r="U5" s="358" t="s">
        <v>299</v>
      </c>
      <c r="V5" s="359"/>
      <c r="W5" s="359"/>
      <c r="X5" s="360"/>
    </row>
    <row r="6" spans="1:26" ht="13.5" customHeight="1" x14ac:dyDescent="0.15">
      <c r="B6" s="336" t="s">
        <v>300</v>
      </c>
      <c r="C6" s="361"/>
      <c r="D6" s="362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Q6" s="363" t="s">
        <v>301</v>
      </c>
      <c r="R6" s="363" t="s">
        <v>192</v>
      </c>
      <c r="S6" s="363" t="s">
        <v>302</v>
      </c>
      <c r="T6" s="363" t="s">
        <v>114</v>
      </c>
      <c r="U6" s="363" t="s">
        <v>301</v>
      </c>
      <c r="V6" s="363" t="s">
        <v>192</v>
      </c>
      <c r="W6" s="363" t="s">
        <v>302</v>
      </c>
      <c r="X6" s="363" t="s">
        <v>114</v>
      </c>
      <c r="Z6" s="213"/>
    </row>
    <row r="7" spans="1:26" ht="13.5" customHeight="1" x14ac:dyDescent="0.15">
      <c r="B7" s="194"/>
      <c r="C7" s="195"/>
      <c r="D7" s="195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Q7" s="364"/>
      <c r="R7" s="364"/>
      <c r="S7" s="364" t="s">
        <v>303</v>
      </c>
      <c r="T7" s="364"/>
      <c r="U7" s="364"/>
      <c r="V7" s="364"/>
      <c r="W7" s="364" t="s">
        <v>303</v>
      </c>
      <c r="X7" s="364"/>
      <c r="Z7" s="213"/>
    </row>
    <row r="8" spans="1:26" ht="13.5" customHeight="1" x14ac:dyDescent="0.15">
      <c r="B8" s="202" t="s">
        <v>70</v>
      </c>
      <c r="C8" s="328">
        <v>20</v>
      </c>
      <c r="D8" s="182" t="s">
        <v>71</v>
      </c>
      <c r="E8" s="341">
        <v>1208</v>
      </c>
      <c r="F8" s="341">
        <v>2520</v>
      </c>
      <c r="G8" s="341">
        <v>1610</v>
      </c>
      <c r="H8" s="341">
        <v>950758</v>
      </c>
      <c r="I8" s="341">
        <v>945</v>
      </c>
      <c r="J8" s="341">
        <v>1544</v>
      </c>
      <c r="K8" s="341">
        <v>1204</v>
      </c>
      <c r="L8" s="341">
        <v>767783</v>
      </c>
      <c r="M8" s="341">
        <v>1646</v>
      </c>
      <c r="N8" s="341">
        <v>2993</v>
      </c>
      <c r="O8" s="341">
        <v>2318</v>
      </c>
      <c r="P8" s="341">
        <v>75429</v>
      </c>
      <c r="Q8" s="341">
        <v>630</v>
      </c>
      <c r="R8" s="341">
        <v>1050</v>
      </c>
      <c r="S8" s="341">
        <v>801</v>
      </c>
      <c r="T8" s="341">
        <v>198523</v>
      </c>
      <c r="U8" s="341">
        <v>3150</v>
      </c>
      <c r="V8" s="341">
        <v>4515</v>
      </c>
      <c r="W8" s="341">
        <v>3909</v>
      </c>
      <c r="X8" s="341">
        <v>184451</v>
      </c>
      <c r="Z8" s="213"/>
    </row>
    <row r="9" spans="1:26" ht="13.5" customHeight="1" x14ac:dyDescent="0.15">
      <c r="B9" s="202"/>
      <c r="C9" s="328">
        <v>21</v>
      </c>
      <c r="D9" s="181"/>
      <c r="E9" s="341">
        <v>1260</v>
      </c>
      <c r="F9" s="341">
        <v>2520</v>
      </c>
      <c r="G9" s="341">
        <v>1588</v>
      </c>
      <c r="H9" s="341">
        <v>904489</v>
      </c>
      <c r="I9" s="341">
        <v>998</v>
      </c>
      <c r="J9" s="341">
        <v>1449</v>
      </c>
      <c r="K9" s="341">
        <v>1194</v>
      </c>
      <c r="L9" s="341">
        <v>675101</v>
      </c>
      <c r="M9" s="341">
        <v>1575</v>
      </c>
      <c r="N9" s="341">
        <v>3039</v>
      </c>
      <c r="O9" s="341">
        <v>2382</v>
      </c>
      <c r="P9" s="341">
        <v>66445</v>
      </c>
      <c r="Q9" s="341">
        <v>683</v>
      </c>
      <c r="R9" s="341">
        <v>1050</v>
      </c>
      <c r="S9" s="341">
        <v>840</v>
      </c>
      <c r="T9" s="341">
        <v>136956</v>
      </c>
      <c r="U9" s="341">
        <v>2940</v>
      </c>
      <c r="V9" s="341">
        <v>4200</v>
      </c>
      <c r="W9" s="341">
        <v>3483</v>
      </c>
      <c r="X9" s="341">
        <v>170771</v>
      </c>
      <c r="Z9" s="386"/>
    </row>
    <row r="10" spans="1:26" ht="13.5" customHeight="1" x14ac:dyDescent="0.15">
      <c r="B10" s="301"/>
      <c r="C10" s="307">
        <v>22</v>
      </c>
      <c r="D10" s="206"/>
      <c r="E10" s="343">
        <v>1200</v>
      </c>
      <c r="F10" s="343">
        <v>2101</v>
      </c>
      <c r="G10" s="344">
        <v>1536</v>
      </c>
      <c r="H10" s="343">
        <v>876648</v>
      </c>
      <c r="I10" s="343">
        <v>840</v>
      </c>
      <c r="J10" s="343">
        <v>1365</v>
      </c>
      <c r="K10" s="343">
        <v>1081</v>
      </c>
      <c r="L10" s="343">
        <v>723908</v>
      </c>
      <c r="M10" s="343">
        <v>1418</v>
      </c>
      <c r="N10" s="343">
        <v>2730</v>
      </c>
      <c r="O10" s="343">
        <v>1917</v>
      </c>
      <c r="P10" s="343">
        <v>76555</v>
      </c>
      <c r="Q10" s="343">
        <v>651</v>
      </c>
      <c r="R10" s="343">
        <v>998</v>
      </c>
      <c r="S10" s="343">
        <v>772</v>
      </c>
      <c r="T10" s="343">
        <v>181648</v>
      </c>
      <c r="U10" s="343">
        <v>3045</v>
      </c>
      <c r="V10" s="343">
        <v>4500</v>
      </c>
      <c r="W10" s="343">
        <v>3476</v>
      </c>
      <c r="X10" s="344">
        <v>153579</v>
      </c>
      <c r="Z10" s="386"/>
    </row>
    <row r="11" spans="1:26" ht="13.5" customHeight="1" x14ac:dyDescent="0.15">
      <c r="B11" s="387" t="s">
        <v>314</v>
      </c>
      <c r="C11" s="386">
        <v>8</v>
      </c>
      <c r="D11" s="388" t="s">
        <v>323</v>
      </c>
      <c r="E11" s="389">
        <v>1208</v>
      </c>
      <c r="F11" s="389">
        <v>1544</v>
      </c>
      <c r="G11" s="389">
        <v>1353</v>
      </c>
      <c r="H11" s="389">
        <v>76459</v>
      </c>
      <c r="I11" s="389">
        <v>893</v>
      </c>
      <c r="J11" s="389">
        <v>1155</v>
      </c>
      <c r="K11" s="389">
        <v>1024</v>
      </c>
      <c r="L11" s="389">
        <v>56606</v>
      </c>
      <c r="M11" s="389">
        <v>1890</v>
      </c>
      <c r="N11" s="389">
        <v>2551</v>
      </c>
      <c r="O11" s="389">
        <v>2176</v>
      </c>
      <c r="P11" s="389">
        <v>10128</v>
      </c>
      <c r="Q11" s="389">
        <v>683</v>
      </c>
      <c r="R11" s="389">
        <v>935</v>
      </c>
      <c r="S11" s="389">
        <v>739</v>
      </c>
      <c r="T11" s="389">
        <v>15698</v>
      </c>
      <c r="U11" s="389">
        <v>3150</v>
      </c>
      <c r="V11" s="389">
        <v>4200</v>
      </c>
      <c r="W11" s="389">
        <v>3433</v>
      </c>
      <c r="X11" s="389">
        <v>13276</v>
      </c>
      <c r="Z11" s="213"/>
    </row>
    <row r="12" spans="1:26" ht="13.5" customHeight="1" x14ac:dyDescent="0.15">
      <c r="B12" s="387"/>
      <c r="C12" s="386">
        <v>9</v>
      </c>
      <c r="D12" s="388"/>
      <c r="E12" s="389">
        <v>1260</v>
      </c>
      <c r="F12" s="389">
        <v>1732.5</v>
      </c>
      <c r="G12" s="389">
        <v>1425.8779456519933</v>
      </c>
      <c r="H12" s="389">
        <v>69724.899999999994</v>
      </c>
      <c r="I12" s="389">
        <v>840</v>
      </c>
      <c r="J12" s="389">
        <v>1260</v>
      </c>
      <c r="K12" s="389">
        <v>1017.5830063153381</v>
      </c>
      <c r="L12" s="389">
        <v>53611.199999999997</v>
      </c>
      <c r="M12" s="389">
        <v>1680</v>
      </c>
      <c r="N12" s="389">
        <v>2436</v>
      </c>
      <c r="O12" s="389">
        <v>1865.6690981432364</v>
      </c>
      <c r="P12" s="389">
        <v>5298.1</v>
      </c>
      <c r="Q12" s="389">
        <v>661.5</v>
      </c>
      <c r="R12" s="389">
        <v>947.1</v>
      </c>
      <c r="S12" s="389">
        <v>808.86302175191065</v>
      </c>
      <c r="T12" s="389">
        <v>15079.5</v>
      </c>
      <c r="U12" s="389">
        <v>3150</v>
      </c>
      <c r="V12" s="389">
        <v>3990</v>
      </c>
      <c r="W12" s="389">
        <v>3471.0410651609945</v>
      </c>
      <c r="X12" s="389">
        <v>11400.7</v>
      </c>
      <c r="Z12" s="213"/>
    </row>
    <row r="13" spans="1:26" ht="13.5" customHeight="1" x14ac:dyDescent="0.15">
      <c r="B13" s="387"/>
      <c r="C13" s="386">
        <v>10</v>
      </c>
      <c r="D13" s="386"/>
      <c r="E13" s="389">
        <v>1470</v>
      </c>
      <c r="F13" s="389">
        <v>1890</v>
      </c>
      <c r="G13" s="389">
        <v>1642.1138729810598</v>
      </c>
      <c r="H13" s="389">
        <v>79339.899999999994</v>
      </c>
      <c r="I13" s="389">
        <v>945</v>
      </c>
      <c r="J13" s="389">
        <v>1284.675</v>
      </c>
      <c r="K13" s="389">
        <v>1065.2235244248923</v>
      </c>
      <c r="L13" s="389">
        <v>66202.399999999994</v>
      </c>
      <c r="M13" s="389">
        <v>1575</v>
      </c>
      <c r="N13" s="389">
        <v>2100</v>
      </c>
      <c r="O13" s="389">
        <v>1815.6722410322111</v>
      </c>
      <c r="P13" s="389">
        <v>6374</v>
      </c>
      <c r="Q13" s="389">
        <v>651</v>
      </c>
      <c r="R13" s="389">
        <v>876.75</v>
      </c>
      <c r="S13" s="389">
        <v>735.64636393193871</v>
      </c>
      <c r="T13" s="389">
        <v>15714.2</v>
      </c>
      <c r="U13" s="389">
        <v>3150</v>
      </c>
      <c r="V13" s="389">
        <v>3990</v>
      </c>
      <c r="W13" s="389">
        <v>3422.1395646606916</v>
      </c>
      <c r="X13" s="389">
        <v>13360.599999999999</v>
      </c>
      <c r="Z13" s="213"/>
    </row>
    <row r="14" spans="1:26" ht="13.5" customHeight="1" x14ac:dyDescent="0.15">
      <c r="B14" s="387"/>
      <c r="C14" s="386">
        <v>11</v>
      </c>
      <c r="D14" s="388"/>
      <c r="E14" s="389">
        <v>1575</v>
      </c>
      <c r="F14" s="389">
        <v>2047.5</v>
      </c>
      <c r="G14" s="389">
        <v>1756.0098925642387</v>
      </c>
      <c r="H14" s="389">
        <v>95642.800000000017</v>
      </c>
      <c r="I14" s="389">
        <v>997.5</v>
      </c>
      <c r="J14" s="389">
        <v>1312.5</v>
      </c>
      <c r="K14" s="389">
        <v>1137.2362238880451</v>
      </c>
      <c r="L14" s="389">
        <v>89773.2</v>
      </c>
      <c r="M14" s="389">
        <v>1417.5</v>
      </c>
      <c r="N14" s="389">
        <v>2057.79</v>
      </c>
      <c r="O14" s="389">
        <v>1583.7516291193444</v>
      </c>
      <c r="P14" s="389">
        <v>8730.4000000000015</v>
      </c>
      <c r="Q14" s="389">
        <v>682.5</v>
      </c>
      <c r="R14" s="389">
        <v>876.75</v>
      </c>
      <c r="S14" s="389">
        <v>738.13451430175292</v>
      </c>
      <c r="T14" s="389">
        <v>16881.400000000001</v>
      </c>
      <c r="U14" s="389">
        <v>3150</v>
      </c>
      <c r="V14" s="389">
        <v>4500.3</v>
      </c>
      <c r="W14" s="389">
        <v>3513.5797793854285</v>
      </c>
      <c r="X14" s="388">
        <v>18303.5</v>
      </c>
      <c r="Z14" s="213"/>
    </row>
    <row r="15" spans="1:26" ht="13.5" customHeight="1" x14ac:dyDescent="0.15">
      <c r="B15" s="387"/>
      <c r="C15" s="386">
        <v>12</v>
      </c>
      <c r="D15" s="388"/>
      <c r="E15" s="389">
        <v>1732.5</v>
      </c>
      <c r="F15" s="389">
        <v>2101.4700000000003</v>
      </c>
      <c r="G15" s="389">
        <v>1930.0620633295262</v>
      </c>
      <c r="H15" s="389">
        <v>90905</v>
      </c>
      <c r="I15" s="389">
        <v>1050</v>
      </c>
      <c r="J15" s="389">
        <v>1312.5</v>
      </c>
      <c r="K15" s="389">
        <v>1138.2351585247495</v>
      </c>
      <c r="L15" s="389">
        <v>50241</v>
      </c>
      <c r="M15" s="389">
        <v>1575</v>
      </c>
      <c r="N15" s="389">
        <v>2030.1750000000002</v>
      </c>
      <c r="O15" s="389">
        <v>1753.1114275924103</v>
      </c>
      <c r="P15" s="389">
        <v>8189</v>
      </c>
      <c r="Q15" s="389">
        <v>682.5</v>
      </c>
      <c r="R15" s="389">
        <v>876.75</v>
      </c>
      <c r="S15" s="389">
        <v>722.68916535813503</v>
      </c>
      <c r="T15" s="389">
        <v>13255</v>
      </c>
      <c r="U15" s="389">
        <v>3412.5</v>
      </c>
      <c r="V15" s="389">
        <v>4200</v>
      </c>
      <c r="W15" s="389">
        <v>3704.1037360170867</v>
      </c>
      <c r="X15" s="388">
        <v>15184</v>
      </c>
      <c r="Z15" s="213"/>
    </row>
    <row r="16" spans="1:26" ht="13.5" customHeight="1" x14ac:dyDescent="0.15">
      <c r="B16" s="387" t="s">
        <v>316</v>
      </c>
      <c r="C16" s="386">
        <v>1</v>
      </c>
      <c r="D16" s="388" t="s">
        <v>324</v>
      </c>
      <c r="E16" s="389">
        <v>1470</v>
      </c>
      <c r="F16" s="389">
        <v>1890</v>
      </c>
      <c r="G16" s="389">
        <v>1681.8450516123239</v>
      </c>
      <c r="H16" s="389">
        <v>72083</v>
      </c>
      <c r="I16" s="389">
        <v>997.5</v>
      </c>
      <c r="J16" s="389">
        <v>1155</v>
      </c>
      <c r="K16" s="389">
        <v>1049.8617933145276</v>
      </c>
      <c r="L16" s="389">
        <v>65074</v>
      </c>
      <c r="M16" s="389">
        <v>1585.5</v>
      </c>
      <c r="N16" s="389">
        <v>1940.19</v>
      </c>
      <c r="O16" s="389">
        <v>1731.6270171785529</v>
      </c>
      <c r="P16" s="389">
        <v>5223</v>
      </c>
      <c r="Q16" s="389">
        <v>651</v>
      </c>
      <c r="R16" s="389">
        <v>840</v>
      </c>
      <c r="S16" s="389">
        <v>713.78125516102375</v>
      </c>
      <c r="T16" s="389">
        <v>11587</v>
      </c>
      <c r="U16" s="389">
        <v>3360</v>
      </c>
      <c r="V16" s="389">
        <v>4095</v>
      </c>
      <c r="W16" s="389">
        <v>3693.1968814256343</v>
      </c>
      <c r="X16" s="388">
        <v>11442</v>
      </c>
      <c r="Z16" s="213"/>
    </row>
    <row r="17" spans="2:27" ht="13.5" customHeight="1" x14ac:dyDescent="0.15">
      <c r="B17" s="387"/>
      <c r="C17" s="386">
        <v>2</v>
      </c>
      <c r="D17" s="388"/>
      <c r="E17" s="389">
        <v>1365</v>
      </c>
      <c r="F17" s="389">
        <v>1785</v>
      </c>
      <c r="G17" s="389">
        <v>1539.9273135961903</v>
      </c>
      <c r="H17" s="389">
        <v>78437.100000000006</v>
      </c>
      <c r="I17" s="389">
        <v>997.5</v>
      </c>
      <c r="J17" s="389">
        <v>1260</v>
      </c>
      <c r="K17" s="389">
        <v>1085.9578180618389</v>
      </c>
      <c r="L17" s="389">
        <v>67305.499999999985</v>
      </c>
      <c r="M17" s="389">
        <v>1575</v>
      </c>
      <c r="N17" s="389">
        <v>2100</v>
      </c>
      <c r="O17" s="389">
        <v>1663.0369227707008</v>
      </c>
      <c r="P17" s="389">
        <v>7420.2</v>
      </c>
      <c r="Q17" s="389">
        <v>682.5</v>
      </c>
      <c r="R17" s="389">
        <v>886.2</v>
      </c>
      <c r="S17" s="389">
        <v>736.83313345326144</v>
      </c>
      <c r="T17" s="389">
        <v>17130.399999999998</v>
      </c>
      <c r="U17" s="389">
        <v>3360</v>
      </c>
      <c r="V17" s="389">
        <v>3990</v>
      </c>
      <c r="W17" s="389">
        <v>3620.0171317895833</v>
      </c>
      <c r="X17" s="388">
        <v>12110</v>
      </c>
      <c r="Z17" s="213"/>
    </row>
    <row r="18" spans="2:27" ht="13.5" customHeight="1" x14ac:dyDescent="0.15">
      <c r="B18" s="387"/>
      <c r="C18" s="386">
        <v>3</v>
      </c>
      <c r="D18" s="388"/>
      <c r="E18" s="389">
        <v>1239</v>
      </c>
      <c r="F18" s="389">
        <v>1627.5</v>
      </c>
      <c r="G18" s="389">
        <v>1445.6771866734123</v>
      </c>
      <c r="H18" s="389">
        <v>74702.5</v>
      </c>
      <c r="I18" s="389">
        <v>1029</v>
      </c>
      <c r="J18" s="389">
        <v>1207.5</v>
      </c>
      <c r="K18" s="389">
        <v>1083.5676722369139</v>
      </c>
      <c r="L18" s="389">
        <v>68772.5</v>
      </c>
      <c r="M18" s="389">
        <v>1470</v>
      </c>
      <c r="N18" s="389">
        <v>2100</v>
      </c>
      <c r="O18" s="389">
        <v>1690.4193787627601</v>
      </c>
      <c r="P18" s="389">
        <v>8697.0999999999985</v>
      </c>
      <c r="Q18" s="389">
        <v>735</v>
      </c>
      <c r="R18" s="389">
        <v>945</v>
      </c>
      <c r="S18" s="389">
        <v>833.04693600407404</v>
      </c>
      <c r="T18" s="389">
        <v>12149.3</v>
      </c>
      <c r="U18" s="389">
        <v>3150</v>
      </c>
      <c r="V18" s="389">
        <v>3780</v>
      </c>
      <c r="W18" s="389">
        <v>3437.7304638224932</v>
      </c>
      <c r="X18" s="389">
        <v>13559.5</v>
      </c>
      <c r="Z18" s="213"/>
      <c r="AA18" s="213"/>
    </row>
    <row r="19" spans="2:27" ht="13.5" customHeight="1" x14ac:dyDescent="0.15">
      <c r="B19" s="387"/>
      <c r="C19" s="386">
        <v>4</v>
      </c>
      <c r="D19" s="388"/>
      <c r="E19" s="389">
        <v>1260</v>
      </c>
      <c r="F19" s="389">
        <v>1732.5</v>
      </c>
      <c r="G19" s="388">
        <v>1457.9376032040327</v>
      </c>
      <c r="H19" s="389">
        <v>92624.3</v>
      </c>
      <c r="I19" s="389">
        <v>1050</v>
      </c>
      <c r="J19" s="389">
        <v>1365</v>
      </c>
      <c r="K19" s="389">
        <v>1108.1541773995104</v>
      </c>
      <c r="L19" s="389">
        <v>74491.700000000012</v>
      </c>
      <c r="M19" s="389">
        <v>1585.5</v>
      </c>
      <c r="N19" s="389">
        <v>2100</v>
      </c>
      <c r="O19" s="389">
        <v>1737.0047112961543</v>
      </c>
      <c r="P19" s="389">
        <v>14983.4</v>
      </c>
      <c r="Q19" s="389">
        <v>756</v>
      </c>
      <c r="R19" s="389">
        <v>997.5</v>
      </c>
      <c r="S19" s="388">
        <v>884.71289306719757</v>
      </c>
      <c r="T19" s="389">
        <v>19239.800000000003</v>
      </c>
      <c r="U19" s="389">
        <v>3150</v>
      </c>
      <c r="V19" s="389">
        <v>3990</v>
      </c>
      <c r="W19" s="389">
        <v>3496.8797320377407</v>
      </c>
      <c r="X19" s="388">
        <v>14773.8</v>
      </c>
      <c r="Z19" s="213"/>
      <c r="AA19" s="213"/>
    </row>
    <row r="20" spans="2:27" ht="13.5" customHeight="1" x14ac:dyDescent="0.15">
      <c r="B20" s="387"/>
      <c r="C20" s="386">
        <v>5</v>
      </c>
      <c r="D20" s="388"/>
      <c r="E20" s="389">
        <v>1260</v>
      </c>
      <c r="F20" s="389">
        <v>1575.105</v>
      </c>
      <c r="G20" s="389">
        <v>1431.0058554206125</v>
      </c>
      <c r="H20" s="389">
        <v>94697.099999999991</v>
      </c>
      <c r="I20" s="389">
        <v>1050</v>
      </c>
      <c r="J20" s="389">
        <v>1269.9750000000001</v>
      </c>
      <c r="K20" s="389">
        <v>1103.8366226091664</v>
      </c>
      <c r="L20" s="389">
        <v>84304.7</v>
      </c>
      <c r="M20" s="389">
        <v>1714.9649999999999</v>
      </c>
      <c r="N20" s="389">
        <v>2357.25</v>
      </c>
      <c r="O20" s="389">
        <v>1888.4662162162167</v>
      </c>
      <c r="P20" s="389">
        <v>12946</v>
      </c>
      <c r="Q20" s="389">
        <v>735</v>
      </c>
      <c r="R20" s="389">
        <v>1008</v>
      </c>
      <c r="S20" s="389">
        <v>860.04719246398224</v>
      </c>
      <c r="T20" s="389">
        <v>17984.5</v>
      </c>
      <c r="U20" s="389">
        <v>3150</v>
      </c>
      <c r="V20" s="389">
        <v>3885</v>
      </c>
      <c r="W20" s="389">
        <v>3477.7656038908403</v>
      </c>
      <c r="X20" s="388">
        <v>16863.099999999999</v>
      </c>
      <c r="Z20" s="390"/>
      <c r="AA20" s="390"/>
    </row>
    <row r="21" spans="2:27" ht="13.5" customHeight="1" x14ac:dyDescent="0.15">
      <c r="B21" s="387"/>
      <c r="C21" s="386">
        <v>6</v>
      </c>
      <c r="D21" s="388"/>
      <c r="E21" s="389">
        <v>1260</v>
      </c>
      <c r="F21" s="389">
        <v>1575</v>
      </c>
      <c r="G21" s="388">
        <v>1388.7268703210414</v>
      </c>
      <c r="H21" s="389">
        <v>56627.6</v>
      </c>
      <c r="I21" s="389">
        <v>997.5</v>
      </c>
      <c r="J21" s="389">
        <v>1260</v>
      </c>
      <c r="K21" s="389">
        <v>1076.7344960212195</v>
      </c>
      <c r="L21" s="389">
        <v>49119.600000000006</v>
      </c>
      <c r="M21" s="389">
        <v>1890</v>
      </c>
      <c r="N21" s="389">
        <v>2362.5</v>
      </c>
      <c r="O21" s="389">
        <v>2115.0605196128367</v>
      </c>
      <c r="P21" s="389">
        <v>7921</v>
      </c>
      <c r="Q21" s="389">
        <v>735</v>
      </c>
      <c r="R21" s="389">
        <v>1053.1500000000001</v>
      </c>
      <c r="S21" s="389">
        <v>855.4534704765814</v>
      </c>
      <c r="T21" s="389">
        <v>9177</v>
      </c>
      <c r="U21" s="389">
        <v>3097.5</v>
      </c>
      <c r="V21" s="389">
        <v>3780</v>
      </c>
      <c r="W21" s="389">
        <v>3311.1400634031866</v>
      </c>
      <c r="X21" s="388">
        <v>9481.7000000000007</v>
      </c>
      <c r="Z21" s="390"/>
      <c r="AA21" s="390"/>
    </row>
    <row r="22" spans="2:27" ht="13.5" customHeight="1" x14ac:dyDescent="0.15">
      <c r="B22" s="387"/>
      <c r="C22" s="386">
        <v>7</v>
      </c>
      <c r="D22" s="388"/>
      <c r="E22" s="389">
        <v>1260</v>
      </c>
      <c r="F22" s="389">
        <v>1627.5</v>
      </c>
      <c r="G22" s="389">
        <v>1365.2538746573719</v>
      </c>
      <c r="H22" s="389">
        <v>56306</v>
      </c>
      <c r="I22" s="389">
        <v>997.5</v>
      </c>
      <c r="J22" s="389">
        <v>1269.9750000000001</v>
      </c>
      <c r="K22" s="389">
        <v>1068.6426590343531</v>
      </c>
      <c r="L22" s="389">
        <v>51416.1</v>
      </c>
      <c r="M22" s="389">
        <v>1863.75</v>
      </c>
      <c r="N22" s="389">
        <v>2415</v>
      </c>
      <c r="O22" s="389">
        <v>2166.1481421121257</v>
      </c>
      <c r="P22" s="389">
        <v>9790.9</v>
      </c>
      <c r="Q22" s="389">
        <v>735</v>
      </c>
      <c r="R22" s="389">
        <v>976.5</v>
      </c>
      <c r="S22" s="389">
        <v>839.15060030306574</v>
      </c>
      <c r="T22" s="389">
        <v>11416.7</v>
      </c>
      <c r="U22" s="389">
        <v>3037.0200000000004</v>
      </c>
      <c r="V22" s="389">
        <v>3675</v>
      </c>
      <c r="W22" s="389">
        <v>3317.8979636503709</v>
      </c>
      <c r="X22" s="388">
        <v>13965.3</v>
      </c>
      <c r="Z22" s="390"/>
      <c r="AA22" s="390"/>
    </row>
    <row r="23" spans="2:27" ht="13.5" customHeight="1" x14ac:dyDescent="0.15">
      <c r="B23" s="391"/>
      <c r="C23" s="392">
        <v>8</v>
      </c>
      <c r="D23" s="393"/>
      <c r="E23" s="394">
        <v>1155</v>
      </c>
      <c r="F23" s="394">
        <v>1680</v>
      </c>
      <c r="G23" s="394">
        <v>1328.1152085717256</v>
      </c>
      <c r="H23" s="394">
        <v>69318.100000000006</v>
      </c>
      <c r="I23" s="394">
        <v>840</v>
      </c>
      <c r="J23" s="394">
        <v>1155</v>
      </c>
      <c r="K23" s="394">
        <v>1024.7208710633861</v>
      </c>
      <c r="L23" s="394">
        <v>57622.400000000009</v>
      </c>
      <c r="M23" s="394">
        <v>1851.2549999999999</v>
      </c>
      <c r="N23" s="394">
        <v>2415</v>
      </c>
      <c r="O23" s="394">
        <v>2104.6613478691775</v>
      </c>
      <c r="P23" s="394">
        <v>12025.699999999999</v>
      </c>
      <c r="Q23" s="394">
        <v>682.5</v>
      </c>
      <c r="R23" s="394">
        <v>945</v>
      </c>
      <c r="S23" s="394">
        <v>844.36933536631102</v>
      </c>
      <c r="T23" s="394">
        <v>14349</v>
      </c>
      <c r="U23" s="394">
        <v>3045</v>
      </c>
      <c r="V23" s="394">
        <v>3675</v>
      </c>
      <c r="W23" s="394">
        <v>3277.7908231906395</v>
      </c>
      <c r="X23" s="393">
        <v>16077.8</v>
      </c>
      <c r="Z23" s="390"/>
      <c r="AA23" s="390"/>
    </row>
    <row r="24" spans="2:27" ht="13.5" customHeight="1" x14ac:dyDescent="0.15">
      <c r="B24" s="395"/>
      <c r="C24" s="396"/>
      <c r="D24" s="397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Z24" s="213"/>
      <c r="AA24" s="213"/>
    </row>
    <row r="25" spans="2:27" ht="13.5" customHeight="1" x14ac:dyDescent="0.15">
      <c r="B25" s="369"/>
      <c r="C25" s="396"/>
      <c r="D25" s="39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Z25" s="213"/>
      <c r="AA25" s="213"/>
    </row>
    <row r="26" spans="2:27" ht="13.5" customHeight="1" x14ac:dyDescent="0.15">
      <c r="B26" s="395" t="s">
        <v>142</v>
      </c>
      <c r="C26" s="396"/>
      <c r="D26" s="397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Z26" s="213"/>
      <c r="AA26" s="213"/>
    </row>
    <row r="27" spans="2:27" ht="13.5" customHeight="1" x14ac:dyDescent="0.15">
      <c r="B27" s="372">
        <v>40757</v>
      </c>
      <c r="C27" s="373"/>
      <c r="D27" s="374">
        <v>40763</v>
      </c>
      <c r="E27" s="399">
        <v>1260</v>
      </c>
      <c r="F27" s="399">
        <v>1575</v>
      </c>
      <c r="G27" s="399">
        <v>1333.494863905325</v>
      </c>
      <c r="H27" s="399">
        <v>15286.5</v>
      </c>
      <c r="I27" s="399">
        <v>945</v>
      </c>
      <c r="J27" s="399">
        <v>1155</v>
      </c>
      <c r="K27" s="399">
        <v>1015.1447572496119</v>
      </c>
      <c r="L27" s="399">
        <v>13775.9</v>
      </c>
      <c r="M27" s="399">
        <v>1863.75</v>
      </c>
      <c r="N27" s="399">
        <v>2362.5</v>
      </c>
      <c r="O27" s="399">
        <v>2212.8611477572563</v>
      </c>
      <c r="P27" s="399">
        <v>2621</v>
      </c>
      <c r="Q27" s="399">
        <v>735</v>
      </c>
      <c r="R27" s="399">
        <v>931.35</v>
      </c>
      <c r="S27" s="399">
        <v>863.84850871148751</v>
      </c>
      <c r="T27" s="399">
        <v>2530.6999999999998</v>
      </c>
      <c r="U27" s="399">
        <v>3045</v>
      </c>
      <c r="V27" s="399">
        <v>3570</v>
      </c>
      <c r="W27" s="399">
        <v>3250.9387264638112</v>
      </c>
      <c r="X27" s="399">
        <v>3126.5</v>
      </c>
    </row>
    <row r="28" spans="2:27" ht="13.5" customHeight="1" x14ac:dyDescent="0.15">
      <c r="B28" s="375" t="s">
        <v>143</v>
      </c>
      <c r="C28" s="376"/>
      <c r="D28" s="374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</row>
    <row r="29" spans="2:27" ht="13.5" customHeight="1" x14ac:dyDescent="0.15">
      <c r="B29" s="372">
        <v>40764</v>
      </c>
      <c r="C29" s="373"/>
      <c r="D29" s="374">
        <v>40767</v>
      </c>
      <c r="E29" s="265">
        <v>1260</v>
      </c>
      <c r="F29" s="265">
        <v>1667.4</v>
      </c>
      <c r="G29" s="265">
        <v>1435.8771709841794</v>
      </c>
      <c r="H29" s="399">
        <v>10177.799999999999</v>
      </c>
      <c r="I29" s="265">
        <v>997.5</v>
      </c>
      <c r="J29" s="265">
        <v>1155</v>
      </c>
      <c r="K29" s="265">
        <v>1069.3413760603205</v>
      </c>
      <c r="L29" s="399">
        <v>9709.2000000000007</v>
      </c>
      <c r="M29" s="265">
        <v>1863.75</v>
      </c>
      <c r="N29" s="265">
        <v>2415</v>
      </c>
      <c r="O29" s="265">
        <v>1997.1096278317157</v>
      </c>
      <c r="P29" s="399">
        <v>1927.8</v>
      </c>
      <c r="Q29" s="265">
        <v>787.5</v>
      </c>
      <c r="R29" s="265">
        <v>931.35</v>
      </c>
      <c r="S29" s="265">
        <v>872.54745557350554</v>
      </c>
      <c r="T29" s="399">
        <v>2745.7</v>
      </c>
      <c r="U29" s="265">
        <v>3097.5</v>
      </c>
      <c r="V29" s="265">
        <v>3570</v>
      </c>
      <c r="W29" s="265">
        <v>3246.8860899104438</v>
      </c>
      <c r="X29" s="399">
        <v>2681</v>
      </c>
    </row>
    <row r="30" spans="2:27" ht="13.5" customHeight="1" x14ac:dyDescent="0.15">
      <c r="B30" s="375" t="s">
        <v>144</v>
      </c>
      <c r="C30" s="376"/>
      <c r="D30" s="374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</row>
    <row r="31" spans="2:27" ht="13.5" customHeight="1" x14ac:dyDescent="0.15">
      <c r="B31" s="372">
        <v>40770</v>
      </c>
      <c r="C31" s="373"/>
      <c r="D31" s="374">
        <v>40777</v>
      </c>
      <c r="E31" s="399">
        <v>1207.5</v>
      </c>
      <c r="F31" s="399">
        <v>1659</v>
      </c>
      <c r="G31" s="399">
        <v>1288.8423781278113</v>
      </c>
      <c r="H31" s="399">
        <v>19346.7</v>
      </c>
      <c r="I31" s="399">
        <v>945</v>
      </c>
      <c r="J31" s="399">
        <v>1154.0550000000001</v>
      </c>
      <c r="K31" s="399">
        <v>1019.7728690666879</v>
      </c>
      <c r="L31" s="399">
        <v>11797.2</v>
      </c>
      <c r="M31" s="399">
        <v>1890</v>
      </c>
      <c r="N31" s="399">
        <v>2415</v>
      </c>
      <c r="O31" s="399">
        <v>2114.8814623338258</v>
      </c>
      <c r="P31" s="399">
        <v>4475.5</v>
      </c>
      <c r="Q31" s="399">
        <v>735</v>
      </c>
      <c r="R31" s="399">
        <v>931.35</v>
      </c>
      <c r="S31" s="399">
        <v>884.43289799594675</v>
      </c>
      <c r="T31" s="399">
        <v>3717.9</v>
      </c>
      <c r="U31" s="399">
        <v>3045</v>
      </c>
      <c r="V31" s="399">
        <v>3570</v>
      </c>
      <c r="W31" s="399">
        <v>3343.7094252578981</v>
      </c>
      <c r="X31" s="399">
        <v>4042.9</v>
      </c>
    </row>
    <row r="32" spans="2:27" ht="13.5" customHeight="1" x14ac:dyDescent="0.15">
      <c r="B32" s="375" t="s">
        <v>145</v>
      </c>
      <c r="C32" s="376"/>
      <c r="D32" s="374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</row>
    <row r="33" spans="2:24" ht="13.5" customHeight="1" x14ac:dyDescent="0.15">
      <c r="B33" s="372">
        <v>40778</v>
      </c>
      <c r="C33" s="373"/>
      <c r="D33" s="374">
        <v>40784</v>
      </c>
      <c r="E33" s="399">
        <v>1207.5</v>
      </c>
      <c r="F33" s="399">
        <v>1667.4</v>
      </c>
      <c r="G33" s="399">
        <v>1353.5669178327953</v>
      </c>
      <c r="H33" s="399">
        <v>10842.9</v>
      </c>
      <c r="I33" s="399">
        <v>945</v>
      </c>
      <c r="J33" s="399">
        <v>1155</v>
      </c>
      <c r="K33" s="399">
        <v>1055.0678801504594</v>
      </c>
      <c r="L33" s="399">
        <v>11127.2</v>
      </c>
      <c r="M33" s="399">
        <v>1897.2450000000001</v>
      </c>
      <c r="N33" s="399">
        <v>2415</v>
      </c>
      <c r="O33" s="399">
        <v>2177.4527207850138</v>
      </c>
      <c r="P33" s="399">
        <v>1674.3</v>
      </c>
      <c r="Q33" s="399">
        <v>735</v>
      </c>
      <c r="R33" s="399">
        <v>931.35</v>
      </c>
      <c r="S33" s="399">
        <v>816.17831728756789</v>
      </c>
      <c r="T33" s="399">
        <v>2011.8</v>
      </c>
      <c r="U33" s="399">
        <v>3045</v>
      </c>
      <c r="V33" s="399">
        <v>3570</v>
      </c>
      <c r="W33" s="399">
        <v>3293.3340438489618</v>
      </c>
      <c r="X33" s="399">
        <v>3118</v>
      </c>
    </row>
    <row r="34" spans="2:24" ht="13.5" customHeight="1" x14ac:dyDescent="0.15">
      <c r="B34" s="375" t="s">
        <v>146</v>
      </c>
      <c r="C34" s="376"/>
      <c r="D34" s="374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</row>
    <row r="35" spans="2:24" ht="13.5" customHeight="1" x14ac:dyDescent="0.15">
      <c r="B35" s="377">
        <v>40785</v>
      </c>
      <c r="C35" s="378"/>
      <c r="D35" s="379">
        <v>40791</v>
      </c>
      <c r="E35" s="394">
        <v>1155</v>
      </c>
      <c r="F35" s="394">
        <v>1680</v>
      </c>
      <c r="G35" s="394">
        <v>1321.7663318580551</v>
      </c>
      <c r="H35" s="394">
        <v>13664.2</v>
      </c>
      <c r="I35" s="394">
        <v>840</v>
      </c>
      <c r="J35" s="394">
        <v>1102.5</v>
      </c>
      <c r="K35" s="394">
        <v>995.99070696977321</v>
      </c>
      <c r="L35" s="394">
        <v>11212.9</v>
      </c>
      <c r="M35" s="394">
        <v>1851.2549999999999</v>
      </c>
      <c r="N35" s="394">
        <v>2415</v>
      </c>
      <c r="O35" s="394">
        <v>2069.025565123789</v>
      </c>
      <c r="P35" s="394">
        <v>1327.1</v>
      </c>
      <c r="Q35" s="394">
        <v>682.5</v>
      </c>
      <c r="R35" s="394">
        <v>945</v>
      </c>
      <c r="S35" s="394">
        <v>808.72130250875171</v>
      </c>
      <c r="T35" s="394">
        <v>3342.9</v>
      </c>
      <c r="U35" s="394">
        <v>3045</v>
      </c>
      <c r="V35" s="394">
        <v>3675</v>
      </c>
      <c r="W35" s="394">
        <v>3236.3543296089338</v>
      </c>
      <c r="X35" s="394">
        <v>3109.4</v>
      </c>
    </row>
    <row r="36" spans="2:24" ht="3.75" customHeight="1" x14ac:dyDescent="0.15">
      <c r="B36" s="220"/>
      <c r="C36" s="241"/>
      <c r="D36" s="241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</row>
    <row r="37" spans="2:24" ht="13.5" customHeight="1" x14ac:dyDescent="0.15">
      <c r="B37" s="214" t="s">
        <v>212</v>
      </c>
      <c r="C37" s="400" t="s">
        <v>173</v>
      </c>
      <c r="D37" s="400"/>
    </row>
    <row r="38" spans="2:24" ht="13.5" customHeight="1" x14ac:dyDescent="0.15">
      <c r="B38" s="214" t="s">
        <v>216</v>
      </c>
      <c r="C38" s="400" t="s">
        <v>220</v>
      </c>
      <c r="D38" s="400"/>
    </row>
    <row r="39" spans="2:24" ht="13.5" customHeight="1" x14ac:dyDescent="0.15">
      <c r="B39" s="214"/>
      <c r="C39" s="400"/>
      <c r="D39" s="400"/>
    </row>
    <row r="40" spans="2:24" ht="13.5" customHeight="1" x14ac:dyDescent="0.15">
      <c r="B40" s="214"/>
      <c r="C40" s="400"/>
      <c r="D40" s="400"/>
    </row>
    <row r="41" spans="2:24" ht="13.5" customHeight="1" x14ac:dyDescent="0.15">
      <c r="B41" s="214"/>
      <c r="C41" s="400"/>
    </row>
    <row r="42" spans="2:24" ht="13.5" customHeight="1" x14ac:dyDescent="0.15">
      <c r="B42" s="214"/>
      <c r="C42" s="400"/>
    </row>
    <row r="43" spans="2:24" ht="13.5" customHeight="1" x14ac:dyDescent="0.15">
      <c r="B43" s="214"/>
      <c r="C43" s="400"/>
    </row>
  </sheetData>
  <phoneticPr fontId="8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25" style="212" customWidth="1"/>
    <col min="3" max="3" width="2.75" style="212" customWidth="1"/>
    <col min="4" max="4" width="5.375" style="212" customWidth="1"/>
    <col min="5" max="7" width="5.875" style="212" customWidth="1"/>
    <col min="8" max="8" width="7.625" style="212" customWidth="1"/>
    <col min="9" max="11" width="5.875" style="212" customWidth="1"/>
    <col min="12" max="12" width="7.625" style="212" customWidth="1"/>
    <col min="13" max="15" width="5.875" style="212" customWidth="1"/>
    <col min="16" max="16" width="7.625" style="212" customWidth="1"/>
    <col min="17" max="19" width="5.875" style="212" customWidth="1"/>
    <col min="20" max="20" width="7.625" style="212" customWidth="1"/>
    <col min="21" max="23" width="5.875" style="212" customWidth="1"/>
    <col min="24" max="24" width="7.625" style="212" customWidth="1"/>
    <col min="25" max="16384" width="7.5" style="212"/>
  </cols>
  <sheetData>
    <row r="1" spans="1:26" ht="15" customHeight="1" x14ac:dyDescent="0.15">
      <c r="A1" s="182"/>
      <c r="B1" s="384"/>
      <c r="C1" s="384"/>
      <c r="D1" s="384"/>
    </row>
    <row r="2" spans="1:26" ht="12.75" customHeight="1" x14ac:dyDescent="0.15">
      <c r="B2" s="182" t="str">
        <f>近乳21!B2&amp;"　（つづき）"</f>
        <v>(3)乳牛チルド「2」の品目別価格　（つづき）</v>
      </c>
      <c r="C2" s="385"/>
      <c r="D2" s="385"/>
    </row>
    <row r="3" spans="1:26" ht="12.75" customHeight="1" x14ac:dyDescent="0.15">
      <c r="B3" s="385"/>
      <c r="C3" s="385"/>
      <c r="D3" s="385"/>
      <c r="X3" s="214" t="s">
        <v>103</v>
      </c>
    </row>
    <row r="4" spans="1:26" ht="3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26" ht="13.5" customHeight="1" x14ac:dyDescent="0.15">
      <c r="B5" s="184"/>
      <c r="C5" s="333" t="s">
        <v>283</v>
      </c>
      <c r="D5" s="332"/>
      <c r="E5" s="358" t="s">
        <v>152</v>
      </c>
      <c r="F5" s="359"/>
      <c r="G5" s="359"/>
      <c r="H5" s="360"/>
      <c r="I5" s="358" t="s">
        <v>306</v>
      </c>
      <c r="J5" s="359"/>
      <c r="K5" s="359"/>
      <c r="L5" s="360"/>
      <c r="M5" s="358" t="s">
        <v>307</v>
      </c>
      <c r="N5" s="359"/>
      <c r="O5" s="359"/>
      <c r="P5" s="360"/>
      <c r="Q5" s="358" t="s">
        <v>308</v>
      </c>
      <c r="R5" s="359"/>
      <c r="S5" s="359"/>
      <c r="T5" s="360"/>
      <c r="U5" s="358" t="s">
        <v>309</v>
      </c>
      <c r="V5" s="359"/>
      <c r="W5" s="359"/>
      <c r="X5" s="360"/>
      <c r="Z5" s="213"/>
    </row>
    <row r="6" spans="1:26" ht="13.5" customHeight="1" x14ac:dyDescent="0.15">
      <c r="B6" s="336" t="s">
        <v>300</v>
      </c>
      <c r="C6" s="361"/>
      <c r="D6" s="338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Q6" s="363" t="s">
        <v>301</v>
      </c>
      <c r="R6" s="363" t="s">
        <v>192</v>
      </c>
      <c r="S6" s="363" t="s">
        <v>302</v>
      </c>
      <c r="T6" s="363" t="s">
        <v>114</v>
      </c>
      <c r="U6" s="363" t="s">
        <v>301</v>
      </c>
      <c r="V6" s="363" t="s">
        <v>192</v>
      </c>
      <c r="W6" s="363" t="s">
        <v>302</v>
      </c>
      <c r="X6" s="363" t="s">
        <v>114</v>
      </c>
      <c r="Z6" s="213"/>
    </row>
    <row r="7" spans="1:26" ht="13.5" customHeight="1" x14ac:dyDescent="0.15">
      <c r="B7" s="194"/>
      <c r="C7" s="195"/>
      <c r="D7" s="206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Q7" s="364"/>
      <c r="R7" s="364"/>
      <c r="S7" s="364" t="s">
        <v>303</v>
      </c>
      <c r="T7" s="364"/>
      <c r="U7" s="364"/>
      <c r="V7" s="364"/>
      <c r="W7" s="364" t="s">
        <v>303</v>
      </c>
      <c r="X7" s="364"/>
      <c r="Z7" s="213"/>
    </row>
    <row r="8" spans="1:26" ht="13.5" customHeight="1" x14ac:dyDescent="0.15">
      <c r="B8" s="202" t="s">
        <v>70</v>
      </c>
      <c r="C8" s="328">
        <v>20</v>
      </c>
      <c r="D8" s="182" t="s">
        <v>71</v>
      </c>
      <c r="E8" s="341">
        <v>2100</v>
      </c>
      <c r="F8" s="341">
        <v>3150</v>
      </c>
      <c r="G8" s="341">
        <v>2575</v>
      </c>
      <c r="H8" s="341">
        <v>532679</v>
      </c>
      <c r="I8" s="341">
        <v>630</v>
      </c>
      <c r="J8" s="341">
        <v>1174</v>
      </c>
      <c r="K8" s="341">
        <v>899</v>
      </c>
      <c r="L8" s="341">
        <v>862602</v>
      </c>
      <c r="M8" s="341">
        <v>1029</v>
      </c>
      <c r="N8" s="341">
        <v>1450</v>
      </c>
      <c r="O8" s="341">
        <v>1223</v>
      </c>
      <c r="P8" s="341">
        <v>286916</v>
      </c>
      <c r="Q8" s="341">
        <v>1029</v>
      </c>
      <c r="R8" s="341">
        <v>1418</v>
      </c>
      <c r="S8" s="341">
        <v>1219</v>
      </c>
      <c r="T8" s="341">
        <v>256529</v>
      </c>
      <c r="U8" s="341">
        <v>1029</v>
      </c>
      <c r="V8" s="341">
        <v>1449</v>
      </c>
      <c r="W8" s="341">
        <v>1210</v>
      </c>
      <c r="X8" s="341">
        <v>240924</v>
      </c>
      <c r="Z8" s="386"/>
    </row>
    <row r="9" spans="1:26" ht="13.5" customHeight="1" x14ac:dyDescent="0.15">
      <c r="B9" s="202"/>
      <c r="C9" s="328">
        <v>21</v>
      </c>
      <c r="D9" s="181"/>
      <c r="E9" s="341">
        <v>2069</v>
      </c>
      <c r="F9" s="341">
        <v>3150</v>
      </c>
      <c r="G9" s="341">
        <v>2495</v>
      </c>
      <c r="H9" s="341">
        <v>521507</v>
      </c>
      <c r="I9" s="341">
        <v>578</v>
      </c>
      <c r="J9" s="341">
        <v>1050</v>
      </c>
      <c r="K9" s="341">
        <v>845</v>
      </c>
      <c r="L9" s="341">
        <v>757747</v>
      </c>
      <c r="M9" s="341">
        <v>1029</v>
      </c>
      <c r="N9" s="341">
        <v>1449</v>
      </c>
      <c r="O9" s="341">
        <v>1229</v>
      </c>
      <c r="P9" s="341">
        <v>286022</v>
      </c>
      <c r="Q9" s="341">
        <v>1050</v>
      </c>
      <c r="R9" s="341">
        <v>1464</v>
      </c>
      <c r="S9" s="341">
        <v>1219</v>
      </c>
      <c r="T9" s="341">
        <v>239136</v>
      </c>
      <c r="U9" s="341">
        <v>1029</v>
      </c>
      <c r="V9" s="341">
        <v>1462</v>
      </c>
      <c r="W9" s="341">
        <v>1205</v>
      </c>
      <c r="X9" s="341">
        <v>218771</v>
      </c>
      <c r="Z9" s="386"/>
    </row>
    <row r="10" spans="1:26" ht="13.5" customHeight="1" x14ac:dyDescent="0.15">
      <c r="B10" s="301"/>
      <c r="C10" s="307">
        <v>22</v>
      </c>
      <c r="D10" s="206"/>
      <c r="E10" s="343">
        <v>2100</v>
      </c>
      <c r="F10" s="343">
        <v>2993</v>
      </c>
      <c r="G10" s="343">
        <v>2468</v>
      </c>
      <c r="H10" s="343">
        <v>551290</v>
      </c>
      <c r="I10" s="343">
        <v>630</v>
      </c>
      <c r="J10" s="343">
        <v>1050</v>
      </c>
      <c r="K10" s="343">
        <v>785</v>
      </c>
      <c r="L10" s="343">
        <v>715573</v>
      </c>
      <c r="M10" s="343">
        <v>945</v>
      </c>
      <c r="N10" s="343">
        <v>1379</v>
      </c>
      <c r="O10" s="343">
        <v>1156</v>
      </c>
      <c r="P10" s="343">
        <v>288052</v>
      </c>
      <c r="Q10" s="343">
        <v>945</v>
      </c>
      <c r="R10" s="343">
        <v>1367</v>
      </c>
      <c r="S10" s="343">
        <v>1142</v>
      </c>
      <c r="T10" s="343">
        <v>255668</v>
      </c>
      <c r="U10" s="343">
        <v>945</v>
      </c>
      <c r="V10" s="343">
        <v>1379</v>
      </c>
      <c r="W10" s="343">
        <v>1128</v>
      </c>
      <c r="X10" s="344">
        <v>245025</v>
      </c>
      <c r="Z10" s="386"/>
    </row>
    <row r="11" spans="1:26" ht="13.5" customHeight="1" x14ac:dyDescent="0.15">
      <c r="B11" s="202" t="s">
        <v>314</v>
      </c>
      <c r="C11" s="328">
        <v>8</v>
      </c>
      <c r="D11" s="203" t="s">
        <v>315</v>
      </c>
      <c r="E11" s="341">
        <v>2205</v>
      </c>
      <c r="F11" s="341">
        <v>2835</v>
      </c>
      <c r="G11" s="341">
        <v>2395</v>
      </c>
      <c r="H11" s="341">
        <v>56372</v>
      </c>
      <c r="I11" s="341">
        <v>714</v>
      </c>
      <c r="J11" s="341">
        <v>945</v>
      </c>
      <c r="K11" s="341">
        <v>775</v>
      </c>
      <c r="L11" s="341">
        <v>61249</v>
      </c>
      <c r="M11" s="341">
        <v>945</v>
      </c>
      <c r="N11" s="341">
        <v>1260</v>
      </c>
      <c r="O11" s="341">
        <v>1094</v>
      </c>
      <c r="P11" s="341">
        <v>24577</v>
      </c>
      <c r="Q11" s="341">
        <v>945</v>
      </c>
      <c r="R11" s="341">
        <v>1260</v>
      </c>
      <c r="S11" s="341">
        <v>1083</v>
      </c>
      <c r="T11" s="341">
        <v>19029</v>
      </c>
      <c r="U11" s="341">
        <v>954</v>
      </c>
      <c r="V11" s="341">
        <v>1260</v>
      </c>
      <c r="W11" s="341">
        <v>1081</v>
      </c>
      <c r="X11" s="341">
        <v>20290</v>
      </c>
      <c r="Z11" s="213"/>
    </row>
    <row r="12" spans="1:26" ht="13.5" customHeight="1" x14ac:dyDescent="0.15">
      <c r="B12" s="387"/>
      <c r="C12" s="386">
        <v>9</v>
      </c>
      <c r="D12" s="388"/>
      <c r="E12" s="389">
        <v>2205</v>
      </c>
      <c r="F12" s="389">
        <v>2730</v>
      </c>
      <c r="G12" s="389">
        <v>2404</v>
      </c>
      <c r="H12" s="389">
        <v>49828</v>
      </c>
      <c r="I12" s="389">
        <v>683</v>
      </c>
      <c r="J12" s="389">
        <v>945</v>
      </c>
      <c r="K12" s="389">
        <v>794</v>
      </c>
      <c r="L12" s="389">
        <v>40963</v>
      </c>
      <c r="M12" s="389">
        <v>998</v>
      </c>
      <c r="N12" s="389">
        <v>1229</v>
      </c>
      <c r="O12" s="389">
        <v>1100</v>
      </c>
      <c r="P12" s="389">
        <v>23289</v>
      </c>
      <c r="Q12" s="389">
        <v>997</v>
      </c>
      <c r="R12" s="389">
        <v>1229</v>
      </c>
      <c r="S12" s="389">
        <v>1090</v>
      </c>
      <c r="T12" s="389">
        <v>20811</v>
      </c>
      <c r="U12" s="389">
        <v>998</v>
      </c>
      <c r="V12" s="389">
        <v>1229</v>
      </c>
      <c r="W12" s="389">
        <v>1060</v>
      </c>
      <c r="X12" s="389">
        <v>19631</v>
      </c>
      <c r="Z12" s="213"/>
    </row>
    <row r="13" spans="1:26" ht="13.5" customHeight="1" x14ac:dyDescent="0.15">
      <c r="B13" s="387"/>
      <c r="C13" s="386">
        <v>10</v>
      </c>
      <c r="D13" s="386"/>
      <c r="E13" s="401">
        <v>2100</v>
      </c>
      <c r="F13" s="401">
        <v>2835</v>
      </c>
      <c r="G13" s="401">
        <v>2415.248656919221</v>
      </c>
      <c r="H13" s="401">
        <v>41313.199999999997</v>
      </c>
      <c r="I13" s="401">
        <v>630</v>
      </c>
      <c r="J13" s="401">
        <v>945</v>
      </c>
      <c r="K13" s="401">
        <v>746.02945458709587</v>
      </c>
      <c r="L13" s="401">
        <v>56847.9</v>
      </c>
      <c r="M13" s="401">
        <v>945</v>
      </c>
      <c r="N13" s="401">
        <v>1260</v>
      </c>
      <c r="O13" s="401">
        <v>1085.1508976255548</v>
      </c>
      <c r="P13" s="401">
        <v>25832.7</v>
      </c>
      <c r="Q13" s="401">
        <v>945</v>
      </c>
      <c r="R13" s="401">
        <v>1260</v>
      </c>
      <c r="S13" s="401">
        <v>1084.4225830464318</v>
      </c>
      <c r="T13" s="401">
        <v>25299.1</v>
      </c>
      <c r="U13" s="401">
        <v>945</v>
      </c>
      <c r="V13" s="389">
        <v>1260</v>
      </c>
      <c r="W13" s="389">
        <v>1056.4478224752154</v>
      </c>
      <c r="X13" s="389">
        <v>22350.6</v>
      </c>
      <c r="Z13" s="213"/>
    </row>
    <row r="14" spans="1:26" ht="13.5" customHeight="1" x14ac:dyDescent="0.15">
      <c r="B14" s="387"/>
      <c r="C14" s="386">
        <v>11</v>
      </c>
      <c r="D14" s="388"/>
      <c r="E14" s="389">
        <v>2100</v>
      </c>
      <c r="F14" s="389">
        <v>2919</v>
      </c>
      <c r="G14" s="389">
        <v>2455.636960477354</v>
      </c>
      <c r="H14" s="389">
        <v>63282.899999999994</v>
      </c>
      <c r="I14" s="389">
        <v>630</v>
      </c>
      <c r="J14" s="389">
        <v>840</v>
      </c>
      <c r="K14" s="389">
        <v>740.29114081991031</v>
      </c>
      <c r="L14" s="389">
        <v>83273.799999999988</v>
      </c>
      <c r="M14" s="389">
        <v>997.5</v>
      </c>
      <c r="N14" s="389">
        <v>1312.5</v>
      </c>
      <c r="O14" s="389">
        <v>1206.6086759353868</v>
      </c>
      <c r="P14" s="389">
        <v>32468.7</v>
      </c>
      <c r="Q14" s="389">
        <v>976.5</v>
      </c>
      <c r="R14" s="389">
        <v>1312.5</v>
      </c>
      <c r="S14" s="389">
        <v>1147.9970315053472</v>
      </c>
      <c r="T14" s="389">
        <v>31372.2</v>
      </c>
      <c r="U14" s="389">
        <v>976.5</v>
      </c>
      <c r="V14" s="389">
        <v>1312.5</v>
      </c>
      <c r="W14" s="389">
        <v>1132.484447308301</v>
      </c>
      <c r="X14" s="388">
        <v>27798.300000000003</v>
      </c>
      <c r="Z14" s="213"/>
    </row>
    <row r="15" spans="1:26" ht="13.5" customHeight="1" x14ac:dyDescent="0.15">
      <c r="B15" s="387"/>
      <c r="C15" s="386">
        <v>12</v>
      </c>
      <c r="D15" s="388"/>
      <c r="E15" s="389">
        <v>2362.5</v>
      </c>
      <c r="F15" s="389">
        <v>2940</v>
      </c>
      <c r="G15" s="389">
        <v>2573.0081485120718</v>
      </c>
      <c r="H15" s="389">
        <v>57018</v>
      </c>
      <c r="I15" s="389">
        <v>651</v>
      </c>
      <c r="J15" s="389">
        <v>787.5</v>
      </c>
      <c r="K15" s="389">
        <v>727.32140866657414</v>
      </c>
      <c r="L15" s="389">
        <v>55936</v>
      </c>
      <c r="M15" s="389">
        <v>1050</v>
      </c>
      <c r="N15" s="389">
        <v>1312.5</v>
      </c>
      <c r="O15" s="389">
        <v>1204.4579756474266</v>
      </c>
      <c r="P15" s="389">
        <v>21120</v>
      </c>
      <c r="Q15" s="389">
        <v>1029</v>
      </c>
      <c r="R15" s="389">
        <v>1312.5</v>
      </c>
      <c r="S15" s="389">
        <v>1175.5262056471763</v>
      </c>
      <c r="T15" s="389">
        <v>24365</v>
      </c>
      <c r="U15" s="389">
        <v>1029</v>
      </c>
      <c r="V15" s="389">
        <v>1312.5</v>
      </c>
      <c r="W15" s="389">
        <v>1165.7435780804867</v>
      </c>
      <c r="X15" s="388">
        <v>17526</v>
      </c>
    </row>
    <row r="16" spans="1:26" ht="13.5" customHeight="1" x14ac:dyDescent="0.15">
      <c r="B16" s="387" t="s">
        <v>316</v>
      </c>
      <c r="C16" s="386">
        <v>1</v>
      </c>
      <c r="D16" s="388" t="s">
        <v>315</v>
      </c>
      <c r="E16" s="389">
        <v>2205</v>
      </c>
      <c r="F16" s="389">
        <v>2730</v>
      </c>
      <c r="G16" s="389">
        <v>2484.7039839322069</v>
      </c>
      <c r="H16" s="389">
        <v>34668</v>
      </c>
      <c r="I16" s="389">
        <v>630</v>
      </c>
      <c r="J16" s="389">
        <v>892.5</v>
      </c>
      <c r="K16" s="389">
        <v>760.50626103033858</v>
      </c>
      <c r="L16" s="389">
        <v>64367</v>
      </c>
      <c r="M16" s="389">
        <v>945</v>
      </c>
      <c r="N16" s="389">
        <v>1260</v>
      </c>
      <c r="O16" s="389">
        <v>1074.9616362562001</v>
      </c>
      <c r="P16" s="389">
        <v>26293</v>
      </c>
      <c r="Q16" s="389">
        <v>945</v>
      </c>
      <c r="R16" s="389">
        <v>1260</v>
      </c>
      <c r="S16" s="389">
        <v>1084.1145114780049</v>
      </c>
      <c r="T16" s="389">
        <v>25322</v>
      </c>
      <c r="U16" s="389">
        <v>945</v>
      </c>
      <c r="V16" s="389">
        <v>1260</v>
      </c>
      <c r="W16" s="389">
        <v>1074.6307455201711</v>
      </c>
      <c r="X16" s="388">
        <v>17919</v>
      </c>
    </row>
    <row r="17" spans="2:24" ht="13.5" customHeight="1" x14ac:dyDescent="0.15">
      <c r="B17" s="387"/>
      <c r="C17" s="386">
        <v>2</v>
      </c>
      <c r="D17" s="388"/>
      <c r="E17" s="389">
        <v>2100</v>
      </c>
      <c r="F17" s="389">
        <v>2835</v>
      </c>
      <c r="G17" s="389">
        <v>2433.4373645696774</v>
      </c>
      <c r="H17" s="389">
        <v>41292.5</v>
      </c>
      <c r="I17" s="389">
        <v>682.5</v>
      </c>
      <c r="J17" s="389">
        <v>892.5</v>
      </c>
      <c r="K17" s="389">
        <v>766.43500177914882</v>
      </c>
      <c r="L17" s="389">
        <v>59791</v>
      </c>
      <c r="M17" s="389">
        <v>1029</v>
      </c>
      <c r="N17" s="389">
        <v>1260</v>
      </c>
      <c r="O17" s="389">
        <v>1138.0515783204289</v>
      </c>
      <c r="P17" s="389">
        <v>27222.600000000002</v>
      </c>
      <c r="Q17" s="389">
        <v>996.97500000000002</v>
      </c>
      <c r="R17" s="389">
        <v>1260</v>
      </c>
      <c r="S17" s="389">
        <v>1122.3411605492979</v>
      </c>
      <c r="T17" s="389">
        <v>29208.300000000003</v>
      </c>
      <c r="U17" s="389">
        <v>997.5</v>
      </c>
      <c r="V17" s="389">
        <v>1260</v>
      </c>
      <c r="W17" s="389">
        <v>1110.5304207402235</v>
      </c>
      <c r="X17" s="388">
        <v>23170.5</v>
      </c>
    </row>
    <row r="18" spans="2:24" ht="13.5" customHeight="1" x14ac:dyDescent="0.15">
      <c r="B18" s="387"/>
      <c r="C18" s="386">
        <v>3</v>
      </c>
      <c r="D18" s="388"/>
      <c r="E18" s="389">
        <v>2100</v>
      </c>
      <c r="F18" s="389">
        <v>2730</v>
      </c>
      <c r="G18" s="389">
        <v>2311.0940407350195</v>
      </c>
      <c r="H18" s="389">
        <v>42361.600000000006</v>
      </c>
      <c r="I18" s="389">
        <v>735</v>
      </c>
      <c r="J18" s="389">
        <v>945</v>
      </c>
      <c r="K18" s="389">
        <v>864.3736348720754</v>
      </c>
      <c r="L18" s="389">
        <v>69218.599999999991</v>
      </c>
      <c r="M18" s="389">
        <v>1029</v>
      </c>
      <c r="N18" s="389">
        <v>1260</v>
      </c>
      <c r="O18" s="389">
        <v>1119.829671536856</v>
      </c>
      <c r="P18" s="389">
        <v>28199.100000000002</v>
      </c>
      <c r="Q18" s="389">
        <v>997.5</v>
      </c>
      <c r="R18" s="389">
        <v>1260</v>
      </c>
      <c r="S18" s="389">
        <v>1107.5365793895264</v>
      </c>
      <c r="T18" s="389">
        <v>24496.799999999999</v>
      </c>
      <c r="U18" s="389">
        <v>997.5</v>
      </c>
      <c r="V18" s="389">
        <v>1260</v>
      </c>
      <c r="W18" s="389">
        <v>1097.6520648851974</v>
      </c>
      <c r="X18" s="388">
        <v>22186.699999999997</v>
      </c>
    </row>
    <row r="19" spans="2:24" ht="13.5" customHeight="1" x14ac:dyDescent="0.15">
      <c r="B19" s="387"/>
      <c r="C19" s="386">
        <v>4</v>
      </c>
      <c r="D19" s="388"/>
      <c r="E19" s="389">
        <v>2100</v>
      </c>
      <c r="F19" s="389">
        <v>2730</v>
      </c>
      <c r="G19" s="389">
        <v>2342.9890569615027</v>
      </c>
      <c r="H19" s="389">
        <v>54146.799999999996</v>
      </c>
      <c r="I19" s="389">
        <v>766.5</v>
      </c>
      <c r="J19" s="389">
        <v>997.5</v>
      </c>
      <c r="K19" s="389">
        <v>899.39033324043464</v>
      </c>
      <c r="L19" s="389">
        <v>88949.4</v>
      </c>
      <c r="M19" s="389">
        <v>997.5</v>
      </c>
      <c r="N19" s="389">
        <v>1365</v>
      </c>
      <c r="O19" s="388">
        <v>1130.1953745672804</v>
      </c>
      <c r="P19" s="389">
        <v>32265.5</v>
      </c>
      <c r="Q19" s="389">
        <v>997.5</v>
      </c>
      <c r="R19" s="389">
        <v>1365</v>
      </c>
      <c r="S19" s="389">
        <v>1115.1545260295261</v>
      </c>
      <c r="T19" s="388">
        <v>25338.400000000001</v>
      </c>
      <c r="U19" s="389">
        <v>997.5</v>
      </c>
      <c r="V19" s="389">
        <v>1365</v>
      </c>
      <c r="W19" s="389">
        <v>1103.7082367297132</v>
      </c>
      <c r="X19" s="388">
        <v>23041</v>
      </c>
    </row>
    <row r="20" spans="2:24" ht="13.5" customHeight="1" x14ac:dyDescent="0.15">
      <c r="B20" s="387"/>
      <c r="C20" s="386">
        <v>5</v>
      </c>
      <c r="D20" s="388"/>
      <c r="E20" s="388">
        <v>2100</v>
      </c>
      <c r="F20" s="389">
        <v>2625</v>
      </c>
      <c r="G20" s="389">
        <v>2272.806617864966</v>
      </c>
      <c r="H20" s="389">
        <v>60153.5</v>
      </c>
      <c r="I20" s="389">
        <v>787.5</v>
      </c>
      <c r="J20" s="389">
        <v>1029</v>
      </c>
      <c r="K20" s="389">
        <v>912.40845016855394</v>
      </c>
      <c r="L20" s="389">
        <v>115832.79999999999</v>
      </c>
      <c r="M20" s="389">
        <v>1050</v>
      </c>
      <c r="N20" s="389">
        <v>1312.5</v>
      </c>
      <c r="O20" s="389">
        <v>1139.1205834018078</v>
      </c>
      <c r="P20" s="389">
        <v>31913.3</v>
      </c>
      <c r="Q20" s="389">
        <v>1050</v>
      </c>
      <c r="R20" s="389">
        <v>1312.5</v>
      </c>
      <c r="S20" s="389">
        <v>1130.2519868119975</v>
      </c>
      <c r="T20" s="389">
        <v>31365.5</v>
      </c>
      <c r="U20" s="389">
        <v>1050</v>
      </c>
      <c r="V20" s="389">
        <v>1312.5</v>
      </c>
      <c r="W20" s="389">
        <v>1117.408440929632</v>
      </c>
      <c r="X20" s="389">
        <v>24442.400000000001</v>
      </c>
    </row>
    <row r="21" spans="2:24" ht="13.5" customHeight="1" x14ac:dyDescent="0.15">
      <c r="B21" s="387"/>
      <c r="C21" s="386">
        <v>6</v>
      </c>
      <c r="D21" s="388"/>
      <c r="E21" s="389">
        <v>2100</v>
      </c>
      <c r="F21" s="389">
        <v>2520</v>
      </c>
      <c r="G21" s="389">
        <v>2256.7204762973697</v>
      </c>
      <c r="H21" s="389">
        <v>32883.5</v>
      </c>
      <c r="I21" s="389">
        <v>787.5</v>
      </c>
      <c r="J21" s="389">
        <v>997.5</v>
      </c>
      <c r="K21" s="389">
        <v>882.22771354636518</v>
      </c>
      <c r="L21" s="389">
        <v>52357</v>
      </c>
      <c r="M21" s="389">
        <v>997.5</v>
      </c>
      <c r="N21" s="389">
        <v>1260</v>
      </c>
      <c r="O21" s="389">
        <v>1070.2294099860153</v>
      </c>
      <c r="P21" s="389">
        <v>16312.8</v>
      </c>
      <c r="Q21" s="389">
        <v>997.5</v>
      </c>
      <c r="R21" s="389">
        <v>1260</v>
      </c>
      <c r="S21" s="389">
        <v>1121.5149999379398</v>
      </c>
      <c r="T21" s="388">
        <v>15689.8</v>
      </c>
      <c r="U21" s="389">
        <v>997.5</v>
      </c>
      <c r="V21" s="389">
        <v>1260</v>
      </c>
      <c r="W21" s="389">
        <v>1102.5315156634736</v>
      </c>
      <c r="X21" s="388">
        <v>15713.500000000002</v>
      </c>
    </row>
    <row r="22" spans="2:24" ht="13.5" customHeight="1" x14ac:dyDescent="0.15">
      <c r="B22" s="387"/>
      <c r="C22" s="386">
        <v>7</v>
      </c>
      <c r="D22" s="388"/>
      <c r="E22" s="389">
        <v>1995</v>
      </c>
      <c r="F22" s="389">
        <v>2520</v>
      </c>
      <c r="G22" s="389">
        <v>2212.5990050381824</v>
      </c>
      <c r="H22" s="389">
        <v>37652.700000000004</v>
      </c>
      <c r="I22" s="389">
        <v>787.5</v>
      </c>
      <c r="J22" s="389">
        <v>997.5</v>
      </c>
      <c r="K22" s="389">
        <v>878.48591302826139</v>
      </c>
      <c r="L22" s="389">
        <v>67205.2</v>
      </c>
      <c r="M22" s="389">
        <v>997.5</v>
      </c>
      <c r="N22" s="389">
        <v>1260</v>
      </c>
      <c r="O22" s="389">
        <v>1064.4796950127272</v>
      </c>
      <c r="P22" s="389">
        <v>18036</v>
      </c>
      <c r="Q22" s="389">
        <v>997.5</v>
      </c>
      <c r="R22" s="389">
        <v>1260</v>
      </c>
      <c r="S22" s="389">
        <v>1123.4658645912855</v>
      </c>
      <c r="T22" s="389">
        <v>16681.5</v>
      </c>
      <c r="U22" s="389">
        <v>997.5</v>
      </c>
      <c r="V22" s="389">
        <v>1260</v>
      </c>
      <c r="W22" s="389">
        <v>1081.881639738283</v>
      </c>
      <c r="X22" s="388">
        <v>14239.1</v>
      </c>
    </row>
    <row r="23" spans="2:24" ht="13.5" customHeight="1" x14ac:dyDescent="0.15">
      <c r="B23" s="391"/>
      <c r="C23" s="392">
        <v>8</v>
      </c>
      <c r="D23" s="393"/>
      <c r="E23" s="394">
        <v>1890</v>
      </c>
      <c r="F23" s="394">
        <v>2520</v>
      </c>
      <c r="G23" s="394">
        <v>2208.3185201703245</v>
      </c>
      <c r="H23" s="394">
        <v>49229.3</v>
      </c>
      <c r="I23" s="394">
        <v>682.5</v>
      </c>
      <c r="J23" s="394">
        <v>997.5</v>
      </c>
      <c r="K23" s="394">
        <v>880.26197354246278</v>
      </c>
      <c r="L23" s="394">
        <v>101409.59999999999</v>
      </c>
      <c r="M23" s="394">
        <v>892.5</v>
      </c>
      <c r="N23" s="394">
        <v>1281</v>
      </c>
      <c r="O23" s="394">
        <v>1043.9944637529604</v>
      </c>
      <c r="P23" s="394">
        <v>21027.9</v>
      </c>
      <c r="Q23" s="394">
        <v>924</v>
      </c>
      <c r="R23" s="394">
        <v>1260</v>
      </c>
      <c r="S23" s="392">
        <v>1095.3279776073352</v>
      </c>
      <c r="T23" s="392">
        <v>18039.7</v>
      </c>
      <c r="U23" s="393">
        <v>924</v>
      </c>
      <c r="V23" s="394">
        <v>1260</v>
      </c>
      <c r="W23" s="394">
        <v>1030.788985668026</v>
      </c>
      <c r="X23" s="393">
        <v>21236</v>
      </c>
    </row>
    <row r="24" spans="2:24" ht="13.5" customHeight="1" x14ac:dyDescent="0.15">
      <c r="B24" s="395"/>
      <c r="C24" s="396"/>
      <c r="D24" s="397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</row>
    <row r="25" spans="2:24" ht="13.5" customHeight="1" x14ac:dyDescent="0.15">
      <c r="B25" s="369"/>
      <c r="C25" s="396"/>
      <c r="D25" s="39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</row>
    <row r="26" spans="2:24" ht="13.5" customHeight="1" x14ac:dyDescent="0.15">
      <c r="B26" s="395" t="s">
        <v>142</v>
      </c>
      <c r="C26" s="396"/>
      <c r="D26" s="397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</row>
    <row r="27" spans="2:24" ht="13.5" customHeight="1" x14ac:dyDescent="0.15">
      <c r="B27" s="372">
        <v>40757</v>
      </c>
      <c r="C27" s="373"/>
      <c r="D27" s="374">
        <v>40763</v>
      </c>
      <c r="E27" s="399">
        <v>2100</v>
      </c>
      <c r="F27" s="399">
        <v>2520</v>
      </c>
      <c r="G27" s="399">
        <v>2219.7165903366158</v>
      </c>
      <c r="H27" s="399">
        <v>10365.1</v>
      </c>
      <c r="I27" s="399">
        <v>787.5</v>
      </c>
      <c r="J27" s="399">
        <v>992.25</v>
      </c>
      <c r="K27" s="399">
        <v>893.36442495126721</v>
      </c>
      <c r="L27" s="399">
        <v>21267.3</v>
      </c>
      <c r="M27" s="399">
        <v>997.5</v>
      </c>
      <c r="N27" s="399">
        <v>1239</v>
      </c>
      <c r="O27" s="399">
        <v>1061.4717694994179</v>
      </c>
      <c r="P27" s="399">
        <v>3867.7</v>
      </c>
      <c r="Q27" s="399">
        <v>997.5</v>
      </c>
      <c r="R27" s="399">
        <v>1239</v>
      </c>
      <c r="S27" s="399">
        <v>1182.0819672131147</v>
      </c>
      <c r="T27" s="399">
        <v>3681.7</v>
      </c>
      <c r="U27" s="399">
        <v>997.5</v>
      </c>
      <c r="V27" s="399">
        <v>1260</v>
      </c>
      <c r="W27" s="399">
        <v>1057.0963652570069</v>
      </c>
      <c r="X27" s="399">
        <v>4509.7</v>
      </c>
    </row>
    <row r="28" spans="2:24" ht="13.5" customHeight="1" x14ac:dyDescent="0.15">
      <c r="B28" s="375" t="s">
        <v>143</v>
      </c>
      <c r="C28" s="376"/>
      <c r="D28" s="374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</row>
    <row r="29" spans="2:24" ht="13.5" customHeight="1" x14ac:dyDescent="0.15">
      <c r="B29" s="372">
        <v>40764</v>
      </c>
      <c r="C29" s="373"/>
      <c r="D29" s="374">
        <v>40767</v>
      </c>
      <c r="E29" s="265">
        <v>2100</v>
      </c>
      <c r="F29" s="265">
        <v>2520</v>
      </c>
      <c r="G29" s="265">
        <v>2161.0816369213603</v>
      </c>
      <c r="H29" s="399">
        <v>6754.9</v>
      </c>
      <c r="I29" s="265">
        <v>787.5</v>
      </c>
      <c r="J29" s="265">
        <v>997.5</v>
      </c>
      <c r="K29" s="265">
        <v>852.22896889517267</v>
      </c>
      <c r="L29" s="399">
        <v>9828.4</v>
      </c>
      <c r="M29" s="265">
        <v>997.5</v>
      </c>
      <c r="N29" s="265">
        <v>1281</v>
      </c>
      <c r="O29" s="265">
        <v>1053.9136922176715</v>
      </c>
      <c r="P29" s="399">
        <v>1899</v>
      </c>
      <c r="Q29" s="265">
        <v>997.5</v>
      </c>
      <c r="R29" s="265">
        <v>1260</v>
      </c>
      <c r="S29" s="265">
        <v>1110.4329351535832</v>
      </c>
      <c r="T29" s="399">
        <v>1778.9</v>
      </c>
      <c r="U29" s="265">
        <v>997.5</v>
      </c>
      <c r="V29" s="265">
        <v>1260</v>
      </c>
      <c r="W29" s="265">
        <v>1094.1260151410872</v>
      </c>
      <c r="X29" s="399">
        <v>3129.5</v>
      </c>
    </row>
    <row r="30" spans="2:24" ht="13.5" customHeight="1" x14ac:dyDescent="0.15">
      <c r="B30" s="375" t="s">
        <v>144</v>
      </c>
      <c r="C30" s="376"/>
      <c r="D30" s="374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</row>
    <row r="31" spans="2:24" ht="13.5" customHeight="1" x14ac:dyDescent="0.15">
      <c r="B31" s="372">
        <v>40770</v>
      </c>
      <c r="C31" s="373"/>
      <c r="D31" s="374">
        <v>40777</v>
      </c>
      <c r="E31" s="265">
        <v>2100</v>
      </c>
      <c r="F31" s="265">
        <v>2520</v>
      </c>
      <c r="G31" s="265">
        <v>2248.351174434496</v>
      </c>
      <c r="H31" s="399">
        <v>14229.2</v>
      </c>
      <c r="I31" s="265">
        <v>735</v>
      </c>
      <c r="J31" s="265">
        <v>992.25</v>
      </c>
      <c r="K31" s="265">
        <v>911.53553327972156</v>
      </c>
      <c r="L31" s="399">
        <v>47036.1</v>
      </c>
      <c r="M31" s="265">
        <v>997.5</v>
      </c>
      <c r="N31" s="265">
        <v>1260</v>
      </c>
      <c r="O31" s="265">
        <v>1059.1824224215989</v>
      </c>
      <c r="P31" s="399">
        <v>5199.7</v>
      </c>
      <c r="Q31" s="265">
        <v>997.5</v>
      </c>
      <c r="R31" s="265">
        <v>1260</v>
      </c>
      <c r="S31" s="265">
        <v>1093.4289940828405</v>
      </c>
      <c r="T31" s="399">
        <v>3322</v>
      </c>
      <c r="U31" s="265">
        <v>997.5</v>
      </c>
      <c r="V31" s="265">
        <v>1260</v>
      </c>
      <c r="W31" s="265">
        <v>1078.6259683395081</v>
      </c>
      <c r="X31" s="399">
        <v>5005.6000000000004</v>
      </c>
    </row>
    <row r="32" spans="2:24" ht="13.5" customHeight="1" x14ac:dyDescent="0.15">
      <c r="B32" s="375" t="s">
        <v>145</v>
      </c>
      <c r="C32" s="376"/>
      <c r="D32" s="374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</row>
    <row r="33" spans="2:24" ht="13.5" customHeight="1" x14ac:dyDescent="0.15">
      <c r="B33" s="372">
        <v>40778</v>
      </c>
      <c r="C33" s="373"/>
      <c r="D33" s="374">
        <v>40784</v>
      </c>
      <c r="E33" s="399">
        <v>1995</v>
      </c>
      <c r="F33" s="399">
        <v>2520</v>
      </c>
      <c r="G33" s="399">
        <v>2215.8027535472702</v>
      </c>
      <c r="H33" s="399">
        <v>7350.8</v>
      </c>
      <c r="I33" s="399">
        <v>735</v>
      </c>
      <c r="J33" s="399">
        <v>945</v>
      </c>
      <c r="K33" s="399">
        <v>851.74979151464629</v>
      </c>
      <c r="L33" s="399">
        <v>12607.5</v>
      </c>
      <c r="M33" s="399">
        <v>997.5</v>
      </c>
      <c r="N33" s="399">
        <v>1260</v>
      </c>
      <c r="O33" s="399">
        <v>1056.6519073569484</v>
      </c>
      <c r="P33" s="399">
        <v>4503.7</v>
      </c>
      <c r="Q33" s="399">
        <v>997.5</v>
      </c>
      <c r="R33" s="399">
        <v>1260</v>
      </c>
      <c r="S33" s="399">
        <v>1139.0724068253255</v>
      </c>
      <c r="T33" s="399">
        <v>3891.2</v>
      </c>
      <c r="U33" s="399">
        <v>997.5</v>
      </c>
      <c r="V33" s="399">
        <v>1260</v>
      </c>
      <c r="W33" s="399">
        <v>1068.1526309242447</v>
      </c>
      <c r="X33" s="399">
        <v>3749.5</v>
      </c>
    </row>
    <row r="34" spans="2:24" ht="13.5" customHeight="1" x14ac:dyDescent="0.15">
      <c r="B34" s="375" t="s">
        <v>146</v>
      </c>
      <c r="C34" s="376"/>
      <c r="D34" s="374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</row>
    <row r="35" spans="2:24" ht="13.5" customHeight="1" x14ac:dyDescent="0.15">
      <c r="B35" s="377">
        <v>40785</v>
      </c>
      <c r="C35" s="378"/>
      <c r="D35" s="379">
        <v>40791</v>
      </c>
      <c r="E35" s="402">
        <v>1890</v>
      </c>
      <c r="F35" s="402">
        <v>2520</v>
      </c>
      <c r="G35" s="402">
        <v>2177.3693040269941</v>
      </c>
      <c r="H35" s="402">
        <v>10529.3</v>
      </c>
      <c r="I35" s="402">
        <v>682.5</v>
      </c>
      <c r="J35" s="402">
        <v>945</v>
      </c>
      <c r="K35" s="402">
        <v>805.88184398144938</v>
      </c>
      <c r="L35" s="402">
        <v>10670.3</v>
      </c>
      <c r="M35" s="402">
        <v>892.5</v>
      </c>
      <c r="N35" s="402">
        <v>1260</v>
      </c>
      <c r="O35" s="402">
        <v>1004.6401415836394</v>
      </c>
      <c r="P35" s="402">
        <v>5557.8</v>
      </c>
      <c r="Q35" s="402">
        <v>924</v>
      </c>
      <c r="R35" s="402">
        <v>1260</v>
      </c>
      <c r="S35" s="402">
        <v>1064.6179866081736</v>
      </c>
      <c r="T35" s="402">
        <v>5365.9</v>
      </c>
      <c r="U35" s="402">
        <v>924</v>
      </c>
      <c r="V35" s="402">
        <v>1260</v>
      </c>
      <c r="W35" s="402">
        <v>985.96186257562715</v>
      </c>
      <c r="X35" s="402">
        <v>4841.7</v>
      </c>
    </row>
    <row r="36" spans="2:24" ht="3.75" customHeight="1" x14ac:dyDescent="0.15">
      <c r="B36" s="220"/>
      <c r="C36" s="241"/>
      <c r="D36" s="241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</row>
    <row r="37" spans="2:24" ht="13.5" customHeight="1" x14ac:dyDescent="0.15">
      <c r="B37" s="214"/>
      <c r="C37" s="400"/>
      <c r="D37" s="400"/>
    </row>
    <row r="38" spans="2:24" ht="13.5" customHeight="1" x14ac:dyDescent="0.15">
      <c r="B38" s="253"/>
      <c r="C38" s="400"/>
      <c r="D38" s="400"/>
    </row>
    <row r="39" spans="2:24" ht="13.5" customHeight="1" x14ac:dyDescent="0.15">
      <c r="B39" s="253"/>
      <c r="C39" s="400"/>
      <c r="D39" s="400"/>
    </row>
    <row r="40" spans="2:24" ht="13.5" customHeight="1" x14ac:dyDescent="0.15">
      <c r="B40" s="253"/>
      <c r="C40" s="400"/>
      <c r="D40" s="400"/>
    </row>
    <row r="41" spans="2:24" ht="13.5" customHeight="1" x14ac:dyDescent="0.15">
      <c r="B41" s="214"/>
      <c r="C41" s="400"/>
    </row>
    <row r="42" spans="2:24" ht="13.5" customHeight="1" x14ac:dyDescent="0.15">
      <c r="B42" s="214"/>
      <c r="C42" s="400"/>
    </row>
    <row r="43" spans="2:24" ht="13.5" customHeight="1" x14ac:dyDescent="0.15">
      <c r="B43" s="214"/>
      <c r="C43" s="40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12" customWidth="1"/>
    <col min="2" max="2" width="7.25" style="212" customWidth="1"/>
    <col min="3" max="3" width="2.875" style="212" customWidth="1"/>
    <col min="4" max="4" width="6.875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6384" width="7.5" style="212"/>
  </cols>
  <sheetData>
    <row r="1" spans="1:28" ht="15" customHeight="1" x14ac:dyDescent="0.15">
      <c r="A1" s="182"/>
      <c r="B1" s="384"/>
      <c r="C1" s="384"/>
      <c r="D1" s="384"/>
    </row>
    <row r="2" spans="1:28" ht="12.75" customHeight="1" x14ac:dyDescent="0.15">
      <c r="B2" s="182" t="str">
        <f>近乳22!B2</f>
        <v>(3)乳牛チルド「2」の品目別価格　（つづき）</v>
      </c>
      <c r="C2" s="385"/>
      <c r="D2" s="385"/>
    </row>
    <row r="3" spans="1:28" ht="12.75" customHeight="1" x14ac:dyDescent="0.15">
      <c r="B3" s="385"/>
      <c r="C3" s="385"/>
      <c r="D3" s="385"/>
      <c r="P3" s="214" t="s">
        <v>103</v>
      </c>
    </row>
    <row r="4" spans="1:28" ht="3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R4" s="213"/>
    </row>
    <row r="5" spans="1:28" ht="13.5" customHeight="1" x14ac:dyDescent="0.15">
      <c r="B5" s="184"/>
      <c r="C5" s="333" t="s">
        <v>283</v>
      </c>
      <c r="D5" s="332"/>
      <c r="E5" s="358" t="s">
        <v>310</v>
      </c>
      <c r="F5" s="359"/>
      <c r="G5" s="359"/>
      <c r="H5" s="360"/>
      <c r="I5" s="358" t="s">
        <v>311</v>
      </c>
      <c r="J5" s="359"/>
      <c r="K5" s="359"/>
      <c r="L5" s="360"/>
      <c r="M5" s="358" t="s">
        <v>313</v>
      </c>
      <c r="N5" s="359"/>
      <c r="O5" s="359"/>
      <c r="P5" s="360"/>
      <c r="R5" s="213"/>
    </row>
    <row r="6" spans="1:28" ht="13.5" customHeight="1" x14ac:dyDescent="0.15">
      <c r="B6" s="336" t="s">
        <v>300</v>
      </c>
      <c r="C6" s="361"/>
      <c r="D6" s="338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R6" s="213"/>
    </row>
    <row r="7" spans="1:28" ht="13.5" customHeight="1" x14ac:dyDescent="0.15">
      <c r="B7" s="194"/>
      <c r="C7" s="195"/>
      <c r="D7" s="206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R7" s="213"/>
    </row>
    <row r="8" spans="1:28" ht="13.5" customHeight="1" x14ac:dyDescent="0.15">
      <c r="B8" s="202" t="s">
        <v>70</v>
      </c>
      <c r="C8" s="328">
        <v>20</v>
      </c>
      <c r="D8" s="182" t="s">
        <v>71</v>
      </c>
      <c r="E8" s="341">
        <v>935</v>
      </c>
      <c r="F8" s="341">
        <v>1389</v>
      </c>
      <c r="G8" s="341">
        <v>1164</v>
      </c>
      <c r="H8" s="341">
        <v>288996</v>
      </c>
      <c r="I8" s="341">
        <v>809</v>
      </c>
      <c r="J8" s="341">
        <v>1208</v>
      </c>
      <c r="K8" s="341">
        <v>985</v>
      </c>
      <c r="L8" s="341">
        <v>319780</v>
      </c>
      <c r="M8" s="341">
        <v>1260</v>
      </c>
      <c r="N8" s="341">
        <v>1674</v>
      </c>
      <c r="O8" s="341">
        <v>1444</v>
      </c>
      <c r="P8" s="341">
        <v>854238</v>
      </c>
      <c r="Q8" s="233"/>
      <c r="R8" s="386"/>
      <c r="S8" s="213"/>
      <c r="T8" s="213"/>
      <c r="U8" s="213"/>
      <c r="V8" s="213"/>
      <c r="W8" s="213"/>
      <c r="X8" s="213"/>
      <c r="Y8" s="213"/>
      <c r="Z8" s="213"/>
      <c r="AA8" s="213"/>
      <c r="AB8" s="213"/>
    </row>
    <row r="9" spans="1:28" ht="13.5" customHeight="1" x14ac:dyDescent="0.15">
      <c r="B9" s="202"/>
      <c r="C9" s="328">
        <v>21</v>
      </c>
      <c r="D9" s="181"/>
      <c r="E9" s="341">
        <v>998</v>
      </c>
      <c r="F9" s="341">
        <v>1381</v>
      </c>
      <c r="G9" s="341">
        <v>1172</v>
      </c>
      <c r="H9" s="341">
        <v>270942</v>
      </c>
      <c r="I9" s="341">
        <v>788</v>
      </c>
      <c r="J9" s="341">
        <v>1260</v>
      </c>
      <c r="K9" s="341">
        <v>954</v>
      </c>
      <c r="L9" s="341">
        <v>352866</v>
      </c>
      <c r="M9" s="341">
        <v>1260</v>
      </c>
      <c r="N9" s="341">
        <v>1680</v>
      </c>
      <c r="O9" s="341">
        <v>1443</v>
      </c>
      <c r="P9" s="341">
        <v>711650</v>
      </c>
      <c r="Q9" s="233"/>
      <c r="R9" s="386"/>
      <c r="S9" s="213"/>
      <c r="T9" s="213"/>
      <c r="U9" s="213"/>
      <c r="V9" s="213"/>
      <c r="W9" s="213"/>
      <c r="X9" s="213"/>
      <c r="Y9" s="213"/>
      <c r="Z9" s="213"/>
      <c r="AA9" s="213"/>
      <c r="AB9" s="213"/>
    </row>
    <row r="10" spans="1:28" ht="13.5" customHeight="1" x14ac:dyDescent="0.15">
      <c r="B10" s="301"/>
      <c r="C10" s="307">
        <v>22</v>
      </c>
      <c r="D10" s="206"/>
      <c r="E10" s="343">
        <v>903</v>
      </c>
      <c r="F10" s="343">
        <v>1364</v>
      </c>
      <c r="G10" s="343">
        <v>1068</v>
      </c>
      <c r="H10" s="343">
        <v>279120</v>
      </c>
      <c r="I10" s="343">
        <v>735</v>
      </c>
      <c r="J10" s="343">
        <v>1050</v>
      </c>
      <c r="K10" s="343">
        <v>913</v>
      </c>
      <c r="L10" s="343">
        <v>326638</v>
      </c>
      <c r="M10" s="343">
        <v>1198</v>
      </c>
      <c r="N10" s="343">
        <v>1575</v>
      </c>
      <c r="O10" s="343">
        <v>1364</v>
      </c>
      <c r="P10" s="344">
        <v>633610</v>
      </c>
      <c r="Q10" s="213"/>
      <c r="R10" s="386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</row>
    <row r="11" spans="1:28" ht="13.5" customHeight="1" x14ac:dyDescent="0.15">
      <c r="B11" s="202" t="s">
        <v>314</v>
      </c>
      <c r="C11" s="328">
        <v>8</v>
      </c>
      <c r="D11" s="203" t="s">
        <v>315</v>
      </c>
      <c r="E11" s="341">
        <v>903</v>
      </c>
      <c r="F11" s="341">
        <v>1155</v>
      </c>
      <c r="G11" s="341">
        <v>1027</v>
      </c>
      <c r="H11" s="341">
        <v>23567</v>
      </c>
      <c r="I11" s="341">
        <v>787</v>
      </c>
      <c r="J11" s="341">
        <v>945</v>
      </c>
      <c r="K11" s="341">
        <v>864</v>
      </c>
      <c r="L11" s="341">
        <v>21897</v>
      </c>
      <c r="M11" s="341">
        <v>1208</v>
      </c>
      <c r="N11" s="341">
        <v>1470</v>
      </c>
      <c r="O11" s="341">
        <v>1356</v>
      </c>
      <c r="P11" s="341">
        <v>70999</v>
      </c>
      <c r="R11" s="213"/>
    </row>
    <row r="12" spans="1:28" ht="13.5" customHeight="1" x14ac:dyDescent="0.15">
      <c r="B12" s="387"/>
      <c r="C12" s="386">
        <v>9</v>
      </c>
      <c r="D12" s="388"/>
      <c r="E12" s="389">
        <v>945</v>
      </c>
      <c r="F12" s="389">
        <v>1155</v>
      </c>
      <c r="G12" s="389">
        <v>1028</v>
      </c>
      <c r="H12" s="389">
        <v>25282</v>
      </c>
      <c r="I12" s="389">
        <v>788</v>
      </c>
      <c r="J12" s="389">
        <v>945</v>
      </c>
      <c r="K12" s="389">
        <v>882</v>
      </c>
      <c r="L12" s="389">
        <v>26094</v>
      </c>
      <c r="M12" s="389">
        <v>1208</v>
      </c>
      <c r="N12" s="389">
        <v>1575</v>
      </c>
      <c r="O12" s="389">
        <v>1413</v>
      </c>
      <c r="P12" s="389">
        <v>48353</v>
      </c>
      <c r="R12" s="213"/>
    </row>
    <row r="13" spans="1:28" ht="13.5" customHeight="1" x14ac:dyDescent="0.15">
      <c r="B13" s="387"/>
      <c r="C13" s="386">
        <v>10</v>
      </c>
      <c r="D13" s="386"/>
      <c r="E13" s="401">
        <v>945</v>
      </c>
      <c r="F13" s="401">
        <v>1257.0600000000002</v>
      </c>
      <c r="G13" s="401">
        <v>1012.9634051708933</v>
      </c>
      <c r="H13" s="401">
        <v>24237.300000000003</v>
      </c>
      <c r="I13" s="401">
        <v>840</v>
      </c>
      <c r="J13" s="401">
        <v>997.5</v>
      </c>
      <c r="K13" s="401">
        <v>905.96402551292272</v>
      </c>
      <c r="L13" s="389">
        <v>33558.300000000003</v>
      </c>
      <c r="M13" s="389">
        <v>1207.5</v>
      </c>
      <c r="N13" s="389">
        <v>1564.5</v>
      </c>
      <c r="O13" s="389">
        <v>1418.3540168290526</v>
      </c>
      <c r="P13" s="389">
        <v>51576.900000000009</v>
      </c>
      <c r="R13" s="213"/>
    </row>
    <row r="14" spans="1:28" ht="13.5" customHeight="1" x14ac:dyDescent="0.15">
      <c r="B14" s="387"/>
      <c r="C14" s="386">
        <v>11</v>
      </c>
      <c r="D14" s="388"/>
      <c r="E14" s="389">
        <v>945</v>
      </c>
      <c r="F14" s="389">
        <v>1260</v>
      </c>
      <c r="G14" s="389">
        <v>1066.6421481395887</v>
      </c>
      <c r="H14" s="388">
        <v>33339.4</v>
      </c>
      <c r="I14" s="389">
        <v>892.5</v>
      </c>
      <c r="J14" s="389">
        <v>1050</v>
      </c>
      <c r="K14" s="389">
        <v>945.04782946199293</v>
      </c>
      <c r="L14" s="389">
        <v>43810.100000000006</v>
      </c>
      <c r="M14" s="389">
        <v>1207.5</v>
      </c>
      <c r="N14" s="389">
        <v>1480.3950000000002</v>
      </c>
      <c r="O14" s="389">
        <v>1393.5105441565174</v>
      </c>
      <c r="P14" s="388">
        <v>62191.6</v>
      </c>
      <c r="R14" s="213"/>
    </row>
    <row r="15" spans="1:28" ht="13.5" customHeight="1" x14ac:dyDescent="0.15">
      <c r="B15" s="387"/>
      <c r="C15" s="386">
        <v>12</v>
      </c>
      <c r="D15" s="388"/>
      <c r="E15" s="389">
        <v>997.5</v>
      </c>
      <c r="F15" s="389">
        <v>1260</v>
      </c>
      <c r="G15" s="389">
        <v>1066.5209016393444</v>
      </c>
      <c r="H15" s="389">
        <v>24563</v>
      </c>
      <c r="I15" s="389">
        <v>924</v>
      </c>
      <c r="J15" s="389">
        <v>1030.47</v>
      </c>
      <c r="K15" s="389">
        <v>962.14084979600591</v>
      </c>
      <c r="L15" s="389">
        <v>20883</v>
      </c>
      <c r="M15" s="389">
        <v>1312.5</v>
      </c>
      <c r="N15" s="389">
        <v>1479.5550000000001</v>
      </c>
      <c r="O15" s="389">
        <v>1435.5608988703607</v>
      </c>
      <c r="P15" s="388">
        <v>51043</v>
      </c>
    </row>
    <row r="16" spans="1:28" ht="13.5" customHeight="1" x14ac:dyDescent="0.15">
      <c r="B16" s="387" t="s">
        <v>316</v>
      </c>
      <c r="C16" s="386">
        <v>1</v>
      </c>
      <c r="D16" s="388" t="s">
        <v>315</v>
      </c>
      <c r="E16" s="389">
        <v>945</v>
      </c>
      <c r="F16" s="389">
        <v>1155</v>
      </c>
      <c r="G16" s="389">
        <v>1012.1832328499263</v>
      </c>
      <c r="H16" s="389">
        <v>23198</v>
      </c>
      <c r="I16" s="389">
        <v>840</v>
      </c>
      <c r="J16" s="389">
        <v>997.5</v>
      </c>
      <c r="K16" s="389">
        <v>898.14734098662905</v>
      </c>
      <c r="L16" s="389">
        <v>33665</v>
      </c>
      <c r="M16" s="389">
        <v>1207.5</v>
      </c>
      <c r="N16" s="389">
        <v>1571.325</v>
      </c>
      <c r="O16" s="389">
        <v>1383.5244951382631</v>
      </c>
      <c r="P16" s="388">
        <v>61528</v>
      </c>
    </row>
    <row r="17" spans="2:16" ht="13.5" customHeight="1" x14ac:dyDescent="0.15">
      <c r="B17" s="387"/>
      <c r="C17" s="386">
        <v>2</v>
      </c>
      <c r="D17" s="388"/>
      <c r="E17" s="389">
        <v>945</v>
      </c>
      <c r="F17" s="389">
        <v>1212.75</v>
      </c>
      <c r="G17" s="389">
        <v>1052.7438616519355</v>
      </c>
      <c r="H17" s="389">
        <v>24298.6</v>
      </c>
      <c r="I17" s="389">
        <v>840</v>
      </c>
      <c r="J17" s="389">
        <v>1018.5</v>
      </c>
      <c r="K17" s="389">
        <v>917.10102070425171</v>
      </c>
      <c r="L17" s="389">
        <v>36428.100000000006</v>
      </c>
      <c r="M17" s="389">
        <v>1207.5</v>
      </c>
      <c r="N17" s="389">
        <v>1478.4</v>
      </c>
      <c r="O17" s="389">
        <v>1386.2958271092957</v>
      </c>
      <c r="P17" s="388">
        <v>55413.099999999991</v>
      </c>
    </row>
    <row r="18" spans="2:16" ht="13.5" customHeight="1" x14ac:dyDescent="0.15">
      <c r="B18" s="387"/>
      <c r="C18" s="386">
        <v>3</v>
      </c>
      <c r="D18" s="388"/>
      <c r="E18" s="389">
        <v>945</v>
      </c>
      <c r="F18" s="389">
        <v>1155</v>
      </c>
      <c r="G18" s="389">
        <v>1040.8696486373603</v>
      </c>
      <c r="H18" s="389">
        <v>29301.000000000004</v>
      </c>
      <c r="I18" s="389">
        <v>840</v>
      </c>
      <c r="J18" s="389">
        <v>1050</v>
      </c>
      <c r="K18" s="389">
        <v>930.51407284768254</v>
      </c>
      <c r="L18" s="389">
        <v>32241.1</v>
      </c>
      <c r="M18" s="389">
        <v>1197</v>
      </c>
      <c r="N18" s="389">
        <v>1478.4</v>
      </c>
      <c r="O18" s="389">
        <v>1381.4037602579135</v>
      </c>
      <c r="P18" s="388">
        <v>60036.3</v>
      </c>
    </row>
    <row r="19" spans="2:16" ht="13.5" customHeight="1" x14ac:dyDescent="0.15">
      <c r="B19" s="387"/>
      <c r="C19" s="386">
        <v>4</v>
      </c>
      <c r="D19" s="388"/>
      <c r="E19" s="389">
        <v>976.5</v>
      </c>
      <c r="F19" s="389">
        <v>1365</v>
      </c>
      <c r="G19" s="389">
        <v>1088.3011502265601</v>
      </c>
      <c r="H19" s="389">
        <v>26469.5</v>
      </c>
      <c r="I19" s="389">
        <v>787.5</v>
      </c>
      <c r="J19" s="389">
        <v>1023.75</v>
      </c>
      <c r="K19" s="389">
        <v>902.47631946911019</v>
      </c>
      <c r="L19" s="389">
        <v>29703.7</v>
      </c>
      <c r="M19" s="389">
        <v>1050</v>
      </c>
      <c r="N19" s="389">
        <v>1720.95</v>
      </c>
      <c r="O19" s="389">
        <v>1372.0810611158613</v>
      </c>
      <c r="P19" s="388">
        <v>70854.399999999994</v>
      </c>
    </row>
    <row r="20" spans="2:16" ht="13.5" customHeight="1" x14ac:dyDescent="0.15">
      <c r="B20" s="387"/>
      <c r="C20" s="386">
        <v>5</v>
      </c>
      <c r="D20" s="388"/>
      <c r="E20" s="389">
        <v>976.5</v>
      </c>
      <c r="F20" s="389">
        <v>1260</v>
      </c>
      <c r="G20" s="389">
        <v>1058.3031485646247</v>
      </c>
      <c r="H20" s="389">
        <v>32688.5</v>
      </c>
      <c r="I20" s="389">
        <v>787.5</v>
      </c>
      <c r="J20" s="389">
        <v>997.5</v>
      </c>
      <c r="K20" s="389">
        <v>880.02008041098998</v>
      </c>
      <c r="L20" s="389">
        <v>35217.9</v>
      </c>
      <c r="M20" s="389">
        <v>1155</v>
      </c>
      <c r="N20" s="389">
        <v>1478.4</v>
      </c>
      <c r="O20" s="389">
        <v>1357.2351752168152</v>
      </c>
      <c r="P20" s="388">
        <v>83527.900000000009</v>
      </c>
    </row>
    <row r="21" spans="2:16" ht="13.5" customHeight="1" x14ac:dyDescent="0.15">
      <c r="B21" s="387"/>
      <c r="C21" s="386">
        <v>6</v>
      </c>
      <c r="D21" s="388"/>
      <c r="E21" s="389">
        <v>934.5</v>
      </c>
      <c r="F21" s="389">
        <v>1207.5</v>
      </c>
      <c r="G21" s="388">
        <v>1057.086378132487</v>
      </c>
      <c r="H21" s="389">
        <v>21926.7</v>
      </c>
      <c r="I21" s="389">
        <v>787.5</v>
      </c>
      <c r="J21" s="389">
        <v>945</v>
      </c>
      <c r="K21" s="389">
        <v>870.95176160313781</v>
      </c>
      <c r="L21" s="389">
        <v>20462.2</v>
      </c>
      <c r="M21" s="389">
        <v>1050</v>
      </c>
      <c r="N21" s="389">
        <v>1392.825</v>
      </c>
      <c r="O21" s="389">
        <v>1244.0541694826795</v>
      </c>
      <c r="P21" s="388">
        <v>51452.6</v>
      </c>
    </row>
    <row r="22" spans="2:16" ht="13.5" customHeight="1" x14ac:dyDescent="0.15">
      <c r="B22" s="387"/>
      <c r="C22" s="386">
        <v>7</v>
      </c>
      <c r="D22" s="388"/>
      <c r="E22" s="389">
        <v>903</v>
      </c>
      <c r="F22" s="389">
        <v>1207.5</v>
      </c>
      <c r="G22" s="388">
        <v>1035.3880639261454</v>
      </c>
      <c r="H22" s="389">
        <v>20256.899999999998</v>
      </c>
      <c r="I22" s="389">
        <v>787.5</v>
      </c>
      <c r="J22" s="389">
        <v>924</v>
      </c>
      <c r="K22" s="389">
        <v>834.10437085493118</v>
      </c>
      <c r="L22" s="389">
        <v>25345.8</v>
      </c>
      <c r="M22" s="389">
        <v>1050</v>
      </c>
      <c r="N22" s="389">
        <v>1323.3150000000001</v>
      </c>
      <c r="O22" s="389">
        <v>1224.3580858093228</v>
      </c>
      <c r="P22" s="388">
        <v>72284.099999999991</v>
      </c>
    </row>
    <row r="23" spans="2:16" ht="13.5" customHeight="1" x14ac:dyDescent="0.15">
      <c r="B23" s="391"/>
      <c r="C23" s="392">
        <v>8</v>
      </c>
      <c r="D23" s="393"/>
      <c r="E23" s="394">
        <v>819</v>
      </c>
      <c r="F23" s="394">
        <v>1155</v>
      </c>
      <c r="G23" s="394">
        <v>1004.9400488051533</v>
      </c>
      <c r="H23" s="394">
        <v>28156.800000000003</v>
      </c>
      <c r="I23" s="394">
        <v>787.5</v>
      </c>
      <c r="J23" s="394">
        <v>945</v>
      </c>
      <c r="K23" s="394">
        <v>871.75901506996809</v>
      </c>
      <c r="L23" s="394">
        <v>22808.1</v>
      </c>
      <c r="M23" s="394">
        <v>972.30000000000007</v>
      </c>
      <c r="N23" s="394">
        <v>1400.0700000000002</v>
      </c>
      <c r="O23" s="394">
        <v>1122.8536424820638</v>
      </c>
      <c r="P23" s="393">
        <v>69571.199999999997</v>
      </c>
    </row>
    <row r="24" spans="2:16" ht="13.5" customHeight="1" x14ac:dyDescent="0.15">
      <c r="B24" s="395"/>
      <c r="C24" s="396"/>
      <c r="D24" s="397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</row>
    <row r="25" spans="2:16" ht="13.5" customHeight="1" x14ac:dyDescent="0.15">
      <c r="B25" s="369"/>
      <c r="C25" s="396"/>
      <c r="D25" s="39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</row>
    <row r="26" spans="2:16" ht="13.5" customHeight="1" x14ac:dyDescent="0.15">
      <c r="B26" s="395" t="s">
        <v>142</v>
      </c>
      <c r="C26" s="396"/>
      <c r="D26" s="397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</row>
    <row r="27" spans="2:16" ht="13.5" customHeight="1" x14ac:dyDescent="0.15">
      <c r="B27" s="372">
        <v>40757</v>
      </c>
      <c r="C27" s="373"/>
      <c r="D27" s="374">
        <v>40763</v>
      </c>
      <c r="E27" s="399">
        <v>945</v>
      </c>
      <c r="F27" s="399">
        <v>1155</v>
      </c>
      <c r="G27" s="399">
        <v>1044.1662275749591</v>
      </c>
      <c r="H27" s="399">
        <v>5219.6000000000004</v>
      </c>
      <c r="I27" s="399">
        <v>787.5</v>
      </c>
      <c r="J27" s="399">
        <v>909.30000000000007</v>
      </c>
      <c r="K27" s="399">
        <v>851.80167165039552</v>
      </c>
      <c r="L27" s="399">
        <v>5588.4</v>
      </c>
      <c r="M27" s="399">
        <v>997.5</v>
      </c>
      <c r="N27" s="399">
        <v>1323</v>
      </c>
      <c r="O27" s="399">
        <v>1153.9034625841089</v>
      </c>
      <c r="P27" s="399">
        <v>10041.4</v>
      </c>
    </row>
    <row r="28" spans="2:16" ht="13.5" customHeight="1" x14ac:dyDescent="0.15">
      <c r="B28" s="375" t="s">
        <v>143</v>
      </c>
      <c r="C28" s="376"/>
      <c r="D28" s="374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</row>
    <row r="29" spans="2:16" ht="13.5" customHeight="1" x14ac:dyDescent="0.15">
      <c r="B29" s="372">
        <v>40764</v>
      </c>
      <c r="C29" s="373"/>
      <c r="D29" s="374">
        <v>40767</v>
      </c>
      <c r="E29" s="399">
        <v>945</v>
      </c>
      <c r="F29" s="399">
        <v>1155</v>
      </c>
      <c r="G29" s="399">
        <v>1014.5202344231956</v>
      </c>
      <c r="H29" s="399">
        <v>3432.9</v>
      </c>
      <c r="I29" s="399">
        <v>840</v>
      </c>
      <c r="J29" s="399">
        <v>924</v>
      </c>
      <c r="K29" s="399">
        <v>855.92134115247313</v>
      </c>
      <c r="L29" s="399">
        <v>3541.1</v>
      </c>
      <c r="M29" s="399">
        <v>972.30000000000007</v>
      </c>
      <c r="N29" s="399">
        <v>1377.6000000000001</v>
      </c>
      <c r="O29" s="399">
        <v>1221.2783311891201</v>
      </c>
      <c r="P29" s="399">
        <v>8690.9</v>
      </c>
    </row>
    <row r="30" spans="2:16" ht="13.5" customHeight="1" x14ac:dyDescent="0.15">
      <c r="B30" s="375" t="s">
        <v>144</v>
      </c>
      <c r="C30" s="376"/>
      <c r="D30" s="374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</row>
    <row r="31" spans="2:16" ht="13.5" customHeight="1" x14ac:dyDescent="0.15">
      <c r="B31" s="372">
        <v>40770</v>
      </c>
      <c r="C31" s="373"/>
      <c r="D31" s="374">
        <v>40777</v>
      </c>
      <c r="E31" s="399">
        <v>945</v>
      </c>
      <c r="F31" s="399">
        <v>1155</v>
      </c>
      <c r="G31" s="399">
        <v>1011.650669412976</v>
      </c>
      <c r="H31" s="399">
        <v>6170.7</v>
      </c>
      <c r="I31" s="399">
        <v>840</v>
      </c>
      <c r="J31" s="399">
        <v>924</v>
      </c>
      <c r="K31" s="399">
        <v>868.62648050827534</v>
      </c>
      <c r="L31" s="399">
        <v>4659.1000000000004</v>
      </c>
      <c r="M31" s="399">
        <v>997.5</v>
      </c>
      <c r="N31" s="399">
        <v>1367.5200000000002</v>
      </c>
      <c r="O31" s="399">
        <v>1112.4812772950663</v>
      </c>
      <c r="P31" s="399">
        <v>20777.8</v>
      </c>
    </row>
    <row r="32" spans="2:16" ht="13.5" customHeight="1" x14ac:dyDescent="0.15">
      <c r="B32" s="375" t="s">
        <v>145</v>
      </c>
      <c r="C32" s="376"/>
      <c r="D32" s="374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</row>
    <row r="33" spans="2:16" ht="13.5" customHeight="1" x14ac:dyDescent="0.15">
      <c r="B33" s="372">
        <v>40778</v>
      </c>
      <c r="C33" s="373"/>
      <c r="D33" s="374">
        <v>40784</v>
      </c>
      <c r="E33" s="399">
        <v>945</v>
      </c>
      <c r="F33" s="399">
        <v>1155</v>
      </c>
      <c r="G33" s="399">
        <v>1011.943794076164</v>
      </c>
      <c r="H33" s="399">
        <v>6715.3</v>
      </c>
      <c r="I33" s="399">
        <v>840</v>
      </c>
      <c r="J33" s="399">
        <v>930.61500000000001</v>
      </c>
      <c r="K33" s="399">
        <v>884.31626411048762</v>
      </c>
      <c r="L33" s="399">
        <v>4441.8</v>
      </c>
      <c r="M33" s="399">
        <v>1043.7</v>
      </c>
      <c r="N33" s="399">
        <v>1400.0700000000002</v>
      </c>
      <c r="O33" s="399">
        <v>1163.8931502843216</v>
      </c>
      <c r="P33" s="399">
        <v>10709.3</v>
      </c>
    </row>
    <row r="34" spans="2:16" ht="13.5" customHeight="1" x14ac:dyDescent="0.15">
      <c r="B34" s="375" t="s">
        <v>146</v>
      </c>
      <c r="C34" s="376"/>
      <c r="D34" s="374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</row>
    <row r="35" spans="2:16" ht="13.5" customHeight="1" x14ac:dyDescent="0.15">
      <c r="B35" s="377">
        <v>40785</v>
      </c>
      <c r="C35" s="378"/>
      <c r="D35" s="379">
        <v>40791</v>
      </c>
      <c r="E35" s="394">
        <v>819</v>
      </c>
      <c r="F35" s="394">
        <v>1071</v>
      </c>
      <c r="G35" s="394">
        <v>966.65192545304785</v>
      </c>
      <c r="H35" s="394">
        <v>6618.3</v>
      </c>
      <c r="I35" s="394">
        <v>787.5</v>
      </c>
      <c r="J35" s="394">
        <v>945</v>
      </c>
      <c r="K35" s="394">
        <v>888.07273833980082</v>
      </c>
      <c r="L35" s="394">
        <v>4577.7</v>
      </c>
      <c r="M35" s="394">
        <v>997.5</v>
      </c>
      <c r="N35" s="394">
        <v>1380.96</v>
      </c>
      <c r="O35" s="394">
        <v>1112.0034172772457</v>
      </c>
      <c r="P35" s="394">
        <v>19351.8</v>
      </c>
    </row>
    <row r="36" spans="2:16" ht="3.75" customHeight="1" x14ac:dyDescent="0.15">
      <c r="B36" s="220"/>
      <c r="C36" s="241"/>
      <c r="D36" s="241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</row>
    <row r="37" spans="2:16" ht="13.5" customHeight="1" x14ac:dyDescent="0.15">
      <c r="B37" s="214"/>
      <c r="C37" s="400"/>
      <c r="D37" s="400"/>
    </row>
    <row r="38" spans="2:16" ht="13.5" customHeight="1" x14ac:dyDescent="0.15">
      <c r="B38" s="253"/>
      <c r="C38" s="400"/>
      <c r="D38" s="400"/>
    </row>
    <row r="39" spans="2:16" ht="13.5" customHeight="1" x14ac:dyDescent="0.15">
      <c r="B39" s="253"/>
      <c r="C39" s="400"/>
      <c r="D39" s="400"/>
    </row>
    <row r="40" spans="2:16" ht="13.5" customHeight="1" x14ac:dyDescent="0.15">
      <c r="B40" s="253"/>
      <c r="C40" s="400"/>
      <c r="D40" s="400"/>
    </row>
    <row r="41" spans="2:16" ht="13.5" customHeight="1" x14ac:dyDescent="0.15">
      <c r="B41" s="214"/>
      <c r="C41" s="400"/>
    </row>
    <row r="42" spans="2:16" ht="13.5" customHeight="1" x14ac:dyDescent="0.15">
      <c r="B42" s="214"/>
      <c r="C42" s="400"/>
    </row>
    <row r="43" spans="2:16" ht="13.5" customHeight="1" x14ac:dyDescent="0.15">
      <c r="B43" s="214"/>
      <c r="C43" s="400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45" customWidth="1"/>
    <col min="2" max="2" width="3.125" style="45" customWidth="1"/>
    <col min="3" max="3" width="2.625" style="45" customWidth="1"/>
    <col min="4" max="4" width="8.75" style="45" customWidth="1"/>
    <col min="5" max="10" width="9.375" style="45" customWidth="1"/>
    <col min="11" max="11" width="10.625" style="45" customWidth="1"/>
    <col min="12" max="12" width="8.75" style="45" customWidth="1"/>
    <col min="13" max="13" width="10.625" style="45" customWidth="1"/>
    <col min="14" max="14" width="9.375" style="45" customWidth="1"/>
    <col min="15" max="15" width="10.625" style="45" customWidth="1"/>
    <col min="16" max="16" width="11.375" style="45" customWidth="1"/>
    <col min="17" max="16384" width="9" style="45"/>
  </cols>
  <sheetData>
    <row r="1" spans="1:33" s="30" customFormat="1" ht="19.5" customHeight="1" x14ac:dyDescent="0.15">
      <c r="A1" s="29"/>
      <c r="C1" s="31" t="s">
        <v>48</v>
      </c>
    </row>
    <row r="2" spans="1:33" s="37" customFormat="1" ht="15" customHeight="1" x14ac:dyDescent="0.15">
      <c r="A2" s="32"/>
      <c r="B2" s="32"/>
      <c r="C2" s="33" t="s">
        <v>49</v>
      </c>
      <c r="D2" s="34" t="s">
        <v>50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33" s="38" customFormat="1" x14ac:dyDescent="0.25">
      <c r="O3" s="39"/>
      <c r="P3" s="40" t="s">
        <v>51</v>
      </c>
    </row>
    <row r="4" spans="1:33" ht="18.75" customHeight="1" x14ac:dyDescent="0.15">
      <c r="A4" s="41"/>
      <c r="B4" s="42"/>
      <c r="C4" s="43"/>
      <c r="D4" s="648" t="s">
        <v>52</v>
      </c>
      <c r="E4" s="649"/>
      <c r="F4" s="649"/>
      <c r="G4" s="649"/>
      <c r="H4" s="650"/>
      <c r="I4" s="44"/>
      <c r="J4" s="44"/>
      <c r="K4" s="648" t="s">
        <v>53</v>
      </c>
      <c r="L4" s="649"/>
      <c r="M4" s="650"/>
      <c r="N4" s="44"/>
      <c r="O4" s="44"/>
      <c r="P4" s="4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18.75" customHeight="1" x14ac:dyDescent="0.15">
      <c r="A5" s="46"/>
      <c r="B5" s="47"/>
      <c r="C5" s="48"/>
      <c r="D5" s="651" t="s">
        <v>54</v>
      </c>
      <c r="E5" s="652"/>
      <c r="F5" s="49" t="s">
        <v>55</v>
      </c>
      <c r="G5" s="50" t="s">
        <v>56</v>
      </c>
      <c r="H5" s="653" t="s">
        <v>57</v>
      </c>
      <c r="I5" s="51" t="s">
        <v>58</v>
      </c>
      <c r="J5" s="51" t="s">
        <v>59</v>
      </c>
      <c r="K5" s="49" t="s">
        <v>60</v>
      </c>
      <c r="L5" s="49" t="s">
        <v>61</v>
      </c>
      <c r="M5" s="653" t="s">
        <v>57</v>
      </c>
      <c r="N5" s="51" t="s">
        <v>62</v>
      </c>
      <c r="O5" s="51" t="s">
        <v>63</v>
      </c>
      <c r="P5" s="51" t="s">
        <v>64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ht="18.75" customHeight="1" x14ac:dyDescent="0.15">
      <c r="A6" s="52"/>
      <c r="B6" s="53"/>
      <c r="C6" s="54"/>
      <c r="D6" s="55" t="s">
        <v>65</v>
      </c>
      <c r="E6" s="56" t="s">
        <v>66</v>
      </c>
      <c r="F6" s="57" t="s">
        <v>67</v>
      </c>
      <c r="G6" s="58" t="s">
        <v>66</v>
      </c>
      <c r="H6" s="654"/>
      <c r="I6" s="59"/>
      <c r="J6" s="59"/>
      <c r="K6" s="57" t="s">
        <v>68</v>
      </c>
      <c r="L6" s="57" t="s">
        <v>69</v>
      </c>
      <c r="M6" s="654"/>
      <c r="N6" s="59"/>
      <c r="O6" s="59"/>
      <c r="P6" s="59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16.5" customHeight="1" x14ac:dyDescent="0.15">
      <c r="A7" s="60" t="s">
        <v>70</v>
      </c>
      <c r="B7" s="61">
        <v>19</v>
      </c>
      <c r="C7" s="62" t="s">
        <v>71</v>
      </c>
      <c r="D7" s="63">
        <v>3757258</v>
      </c>
      <c r="E7" s="64">
        <v>15728319.4</v>
      </c>
      <c r="F7" s="65">
        <v>17820717.699999999</v>
      </c>
      <c r="G7" s="66">
        <v>10177782.4</v>
      </c>
      <c r="H7" s="65">
        <v>47484077.499999993</v>
      </c>
      <c r="I7" s="65">
        <v>9410817</v>
      </c>
      <c r="J7" s="65">
        <v>56894894.499999993</v>
      </c>
      <c r="K7" s="65">
        <v>131629043</v>
      </c>
      <c r="L7" s="65">
        <v>6175672.5</v>
      </c>
      <c r="M7" s="65">
        <v>137804715.5</v>
      </c>
      <c r="N7" s="65">
        <v>24306310</v>
      </c>
      <c r="O7" s="65">
        <v>162111025.5</v>
      </c>
      <c r="P7" s="65">
        <v>219005920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6.5" customHeight="1" x14ac:dyDescent="0.15">
      <c r="A8" s="67" t="s">
        <v>72</v>
      </c>
      <c r="B8" s="61">
        <v>20</v>
      </c>
      <c r="C8" s="68" t="s">
        <v>72</v>
      </c>
      <c r="D8" s="63">
        <v>4040032.56</v>
      </c>
      <c r="E8" s="64">
        <v>15980228</v>
      </c>
      <c r="F8" s="65">
        <v>19874418.799999997</v>
      </c>
      <c r="G8" s="66">
        <v>11367002.800000001</v>
      </c>
      <c r="H8" s="65">
        <v>51261682.159999996</v>
      </c>
      <c r="I8" s="65">
        <v>15758808.300000001</v>
      </c>
      <c r="J8" s="65">
        <v>67020490.459999993</v>
      </c>
      <c r="K8" s="65">
        <v>131796039</v>
      </c>
      <c r="L8" s="65">
        <v>6543500.9000000004</v>
      </c>
      <c r="M8" s="65">
        <v>138339539.90000001</v>
      </c>
      <c r="N8" s="65">
        <v>27729821</v>
      </c>
      <c r="O8" s="65">
        <v>166069360.90000001</v>
      </c>
      <c r="P8" s="65">
        <v>233089851.36000001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6.5" customHeight="1" x14ac:dyDescent="0.15">
      <c r="A9" s="67" t="s">
        <v>72</v>
      </c>
      <c r="B9" s="61">
        <v>21</v>
      </c>
      <c r="C9" s="68" t="s">
        <v>72</v>
      </c>
      <c r="D9" s="63">
        <v>4308030.8000000007</v>
      </c>
      <c r="E9" s="64">
        <v>20658313.399999999</v>
      </c>
      <c r="F9" s="65">
        <v>22251253.899999999</v>
      </c>
      <c r="G9" s="66">
        <v>14877455.9</v>
      </c>
      <c r="H9" s="65">
        <v>62095053.999999993</v>
      </c>
      <c r="I9" s="65">
        <v>14761710</v>
      </c>
      <c r="J9" s="65">
        <v>76856764</v>
      </c>
      <c r="K9" s="65">
        <v>180254578</v>
      </c>
      <c r="L9" s="65">
        <v>8026509.6000000006</v>
      </c>
      <c r="M9" s="65">
        <v>188281087.59999999</v>
      </c>
      <c r="N9" s="65">
        <v>26270352</v>
      </c>
      <c r="O9" s="65">
        <v>214551439.59999999</v>
      </c>
      <c r="P9" s="65">
        <v>291408203.60000002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6.5" customHeight="1" x14ac:dyDescent="0.15">
      <c r="A10" s="69" t="s">
        <v>72</v>
      </c>
      <c r="B10" s="70">
        <v>22</v>
      </c>
      <c r="C10" s="71" t="s">
        <v>72</v>
      </c>
      <c r="D10" s="72">
        <v>4498051</v>
      </c>
      <c r="E10" s="73">
        <v>19319951</v>
      </c>
      <c r="F10" s="74">
        <v>19202842</v>
      </c>
      <c r="G10" s="74">
        <v>14586386</v>
      </c>
      <c r="H10" s="74">
        <v>57607230</v>
      </c>
      <c r="I10" s="74">
        <v>12653651</v>
      </c>
      <c r="J10" s="74">
        <v>70260880</v>
      </c>
      <c r="K10" s="74">
        <v>174211344</v>
      </c>
      <c r="L10" s="74">
        <v>7282944</v>
      </c>
      <c r="M10" s="74">
        <v>181494288</v>
      </c>
      <c r="N10" s="74">
        <v>24487180</v>
      </c>
      <c r="O10" s="74">
        <v>205981468</v>
      </c>
      <c r="P10" s="74">
        <v>276242348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6.5" customHeight="1" x14ac:dyDescent="0.15">
      <c r="A11" s="67" t="s">
        <v>73</v>
      </c>
      <c r="B11" s="61">
        <v>1</v>
      </c>
      <c r="C11" s="75" t="s">
        <v>74</v>
      </c>
      <c r="D11" s="72">
        <f>(収集データ量_首都圏!D11+収集データ量_近畿圏!D11+収集データ量_中京圏!D11)</f>
        <v>392744.79999999993</v>
      </c>
      <c r="E11" s="73">
        <f>(収集データ量_首都圏!E11+収集データ量_近畿圏!E11+収集データ量_中京圏!E11+収集データ量_九州地域!E11)</f>
        <v>1848124.6</v>
      </c>
      <c r="F11" s="73">
        <f>(収集データ量_首都圏!F11+収集データ量_近畿圏!F11+収集データ量_中京圏!F11+収集データ量_九州地域!F11)</f>
        <v>1521236.3</v>
      </c>
      <c r="G11" s="74">
        <f>(収集データ量_首都圏!G11+収集データ量_近畿圏!G11+収集データ量_中京圏!G11+収集データ量_九州地域!G11)</f>
        <v>1247680.1000000001</v>
      </c>
      <c r="H11" s="74">
        <f t="shared" ref="H11:H29" si="0">D11+E11+F11+G11</f>
        <v>5009785.8000000007</v>
      </c>
      <c r="I11" s="74">
        <f>(収集データ量_首都圏!I11+収集データ量_近畿圏!I11+収集データ量_中京圏!I11)</f>
        <v>952963</v>
      </c>
      <c r="J11" s="74">
        <f t="shared" ref="J11:J29" si="1">H11+I11</f>
        <v>5962748.8000000007</v>
      </c>
      <c r="K11" s="74">
        <f>(収集データ量_首都圏!K11+収集データ量_近畿圏!K11+収集データ量_中京圏!K11+収集データ量_九州地域!K11)</f>
        <v>14901015</v>
      </c>
      <c r="L11" s="74">
        <f>(収集データ量_首都圏!L11+収集データ量_近畿圏!L11+収集データ量_中京圏!L11)</f>
        <v>491268.00000000012</v>
      </c>
      <c r="M11" s="74">
        <f t="shared" ref="M11:M29" si="2">K11+L11</f>
        <v>15392283</v>
      </c>
      <c r="N11" s="74">
        <f>(収集データ量_首都圏!N11+収集データ量_近畿圏!N11+収集データ量_中京圏!N11)</f>
        <v>2052980</v>
      </c>
      <c r="O11" s="74">
        <f t="shared" ref="O11:O29" si="3">M11+N11</f>
        <v>17445263</v>
      </c>
      <c r="P11" s="76">
        <f t="shared" ref="P11:P29" si="4">J11+O11</f>
        <v>23408011.800000001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6.5" customHeight="1" x14ac:dyDescent="0.15">
      <c r="A12" s="67"/>
      <c r="B12" s="61">
        <v>2</v>
      </c>
      <c r="C12" s="68"/>
      <c r="D12" s="77">
        <f>(収集データ量_首都圏!D12+収集データ量_近畿圏!D12+収集データ量_中京圏!D12)</f>
        <v>306753.29999999993</v>
      </c>
      <c r="E12" s="73">
        <f>(収集データ量_首都圏!E12+収集データ量_近畿圏!E12+収集データ量_中京圏!E12+収集データ量_九州地域!E12)</f>
        <v>1405463.1</v>
      </c>
      <c r="F12" s="73">
        <f>(収集データ量_首都圏!F12+収集データ量_近畿圏!F12+収集データ量_中京圏!F12+収集データ量_九州地域!F12)</f>
        <v>1609039.2</v>
      </c>
      <c r="G12" s="74">
        <f>(収集データ量_首都圏!G12+収集データ量_近畿圏!G12+収集データ量_中京圏!G12+収集データ量_九州地域!G12)</f>
        <v>1246678.6000000001</v>
      </c>
      <c r="H12" s="74">
        <f t="shared" si="0"/>
        <v>4567934.1999999993</v>
      </c>
      <c r="I12" s="74">
        <f>(収集データ量_首都圏!I12+収集データ量_近畿圏!I12+収集データ量_中京圏!I12)</f>
        <v>1139020</v>
      </c>
      <c r="J12" s="74">
        <f t="shared" si="1"/>
        <v>5706954.1999999993</v>
      </c>
      <c r="K12" s="74">
        <f>(収集データ量_首都圏!K12+収集データ量_近畿圏!K12+収集データ量_中京圏!K12+収集データ量_九州地域!K12)</f>
        <v>15174973</v>
      </c>
      <c r="L12" s="74">
        <f>(収集データ量_首都圏!L12+収集データ量_近畿圏!L12+収集データ量_中京圏!L12)</f>
        <v>530999.20000000007</v>
      </c>
      <c r="M12" s="74">
        <f t="shared" si="2"/>
        <v>15705972.199999999</v>
      </c>
      <c r="N12" s="74">
        <f>(収集データ量_首都圏!N12+収集データ量_近畿圏!N12+収集データ量_中京圏!N12)</f>
        <v>1804308</v>
      </c>
      <c r="O12" s="74">
        <f t="shared" si="3"/>
        <v>17510280.199999999</v>
      </c>
      <c r="P12" s="76">
        <f t="shared" si="4"/>
        <v>23217234.399999999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6.5" customHeight="1" x14ac:dyDescent="0.15">
      <c r="A13" s="67"/>
      <c r="B13" s="61">
        <v>3</v>
      </c>
      <c r="C13" s="75"/>
      <c r="D13" s="72">
        <f>(収集データ量_首都圏!D13+収集データ量_近畿圏!D13+収集データ量_中京圏!D13)</f>
        <v>345640.20000000007</v>
      </c>
      <c r="E13" s="73">
        <f>(収集データ量_首都圏!E13+収集データ量_近畿圏!E13+収集データ量_中京圏!E13+収集データ量_九州地域!E13)</f>
        <v>1756653.2</v>
      </c>
      <c r="F13" s="73">
        <f>(収集データ量_首都圏!F13+収集データ量_近畿圏!F13+収集データ量_中京圏!F13+収集データ量_九州地域!F13)</f>
        <v>1898360.9</v>
      </c>
      <c r="G13" s="74">
        <f>(収集データ量_首都圏!G13+収集データ量_近畿圏!G13+収集データ量_中京圏!G13+収集データ量_九州地域!G13)</f>
        <v>1520600.9</v>
      </c>
      <c r="H13" s="74">
        <f t="shared" si="0"/>
        <v>5521255.1999999993</v>
      </c>
      <c r="I13" s="74">
        <f>(収集データ量_首都圏!I13+収集データ量_近畿圏!I13+収集データ量_中京圏!I13)</f>
        <v>1192528</v>
      </c>
      <c r="J13" s="74">
        <f t="shared" si="1"/>
        <v>6713783.1999999993</v>
      </c>
      <c r="K13" s="74">
        <f>(収集データ量_首都圏!K13+収集データ量_近畿圏!K13+収集データ量_中京圏!K13+収集データ量_九州地域!K13)</f>
        <v>16615749</v>
      </c>
      <c r="L13" s="74">
        <f>(収集データ量_首都圏!L13+収集データ量_近畿圏!L13+収集データ量_中京圏!L13)</f>
        <v>935418.69999999972</v>
      </c>
      <c r="M13" s="74">
        <f t="shared" si="2"/>
        <v>17551167.699999999</v>
      </c>
      <c r="N13" s="74">
        <f>(収集データ量_首都圏!N13+収集データ量_近畿圏!N13+収集データ量_中京圏!N13)</f>
        <v>2261515</v>
      </c>
      <c r="O13" s="74">
        <f t="shared" si="3"/>
        <v>19812682.699999999</v>
      </c>
      <c r="P13" s="76">
        <f t="shared" si="4"/>
        <v>26526465.899999999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6.5" customHeight="1" x14ac:dyDescent="0.15">
      <c r="A14" s="67" t="s">
        <v>72</v>
      </c>
      <c r="B14" s="61">
        <v>4</v>
      </c>
      <c r="C14" s="68" t="s">
        <v>72</v>
      </c>
      <c r="D14" s="72">
        <f>(収集データ量_首都圏!D14+収集データ量_近畿圏!D14+収集データ量_中京圏!D14)</f>
        <v>360001.5</v>
      </c>
      <c r="E14" s="73">
        <f>(収集データ量_首都圏!E14+収集データ量_近畿圏!E14+収集データ量_中京圏!E14+収集データ量_九州地域!E14)</f>
        <v>1206276.8</v>
      </c>
      <c r="F14" s="73">
        <f>(収集データ量_首都圏!F14+収集データ量_近畿圏!F14+収集データ量_中京圏!F14+収集データ量_九州地域!F14)</f>
        <v>1253897.6000000001</v>
      </c>
      <c r="G14" s="74">
        <f>(収集データ量_首都圏!G14+収集データ量_近畿圏!G14+収集データ量_中京圏!G14+収集データ量_九州地域!G14)</f>
        <v>1209240.8999999999</v>
      </c>
      <c r="H14" s="74">
        <f t="shared" si="0"/>
        <v>4029416.8000000003</v>
      </c>
      <c r="I14" s="74">
        <f>(収集データ量_首都圏!I14+収集データ量_近畿圏!I14+収集データ量_中京圏!I14)</f>
        <v>1142224</v>
      </c>
      <c r="J14" s="74">
        <f t="shared" si="1"/>
        <v>5171640.8000000007</v>
      </c>
      <c r="K14" s="74">
        <f>(収集データ量_首都圏!K14+収集データ量_近畿圏!K14+収集データ量_中京圏!K14+収集データ量_九州地域!K14)</f>
        <v>14995794</v>
      </c>
      <c r="L14" s="74">
        <f>(収集データ量_首都圏!L14+収集データ量_近畿圏!L14+収集データ量_中京圏!L14)</f>
        <v>697875.79999999981</v>
      </c>
      <c r="M14" s="74">
        <f t="shared" si="2"/>
        <v>15693669.800000001</v>
      </c>
      <c r="N14" s="74">
        <f>(収集データ量_首都圏!N14+収集データ量_近畿圏!N14+収集データ量_中京圏!N14)</f>
        <v>2025134</v>
      </c>
      <c r="O14" s="74">
        <f t="shared" si="3"/>
        <v>17718803.800000001</v>
      </c>
      <c r="P14" s="76">
        <f t="shared" si="4"/>
        <v>22890444.600000001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6.5" customHeight="1" x14ac:dyDescent="0.15">
      <c r="A15" s="67"/>
      <c r="B15" s="61">
        <v>5</v>
      </c>
      <c r="C15" s="68"/>
      <c r="D15" s="72">
        <f>(収集データ量_首都圏!D15+収集データ量_近畿圏!D15+収集データ量_中京圏!D15)</f>
        <v>365522.8</v>
      </c>
      <c r="E15" s="73">
        <f>(収集データ量_首都圏!E15+収集データ量_近畿圏!E15+収集データ量_中京圏!E15+収集データ量_九州地域!E15)</f>
        <v>1810007.9</v>
      </c>
      <c r="F15" s="73">
        <f>(収集データ量_首都圏!F15+収集データ量_近畿圏!F15+収集データ量_中京圏!F15+収集データ量_九州地域!F15)</f>
        <v>1788121.6</v>
      </c>
      <c r="G15" s="74">
        <f>(収集データ量_首都圏!G15+収集データ量_近畿圏!G15+収集データ量_中京圏!G15+収集データ量_九州地域!G15)</f>
        <v>1407105.5</v>
      </c>
      <c r="H15" s="74">
        <f t="shared" si="0"/>
        <v>5370757.7999999998</v>
      </c>
      <c r="I15" s="74">
        <f>(収集データ量_首都圏!I15+収集データ量_近畿圏!I15+収集データ量_中京圏!I15)</f>
        <v>1139225</v>
      </c>
      <c r="J15" s="74">
        <f t="shared" si="1"/>
        <v>6509982.7999999998</v>
      </c>
      <c r="K15" s="74">
        <f>(収集データ量_首都圏!K15+収集データ量_近畿圏!K15+収集データ量_中京圏!K15+収集データ量_九州地域!K15)</f>
        <v>14835158</v>
      </c>
      <c r="L15" s="74">
        <f>(収集データ量_首都圏!L15+収集データ量_近畿圏!L15+収集データ量_中京圏!L15)</f>
        <v>508886.89999999985</v>
      </c>
      <c r="M15" s="74">
        <f t="shared" si="2"/>
        <v>15344044.9</v>
      </c>
      <c r="N15" s="74">
        <f>(収集データ量_首都圏!N15+収集データ量_近畿圏!N15+収集データ量_中京圏!N15)</f>
        <v>1894211</v>
      </c>
      <c r="O15" s="74">
        <f t="shared" si="3"/>
        <v>17238255.899999999</v>
      </c>
      <c r="P15" s="76">
        <f t="shared" si="4"/>
        <v>23748238.699999999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6.5" customHeight="1" x14ac:dyDescent="0.15">
      <c r="A16" s="67" t="s">
        <v>72</v>
      </c>
      <c r="B16" s="61">
        <v>6</v>
      </c>
      <c r="C16" s="68" t="s">
        <v>72</v>
      </c>
      <c r="D16" s="72">
        <f>(収集データ量_首都圏!D16+収集データ量_近畿圏!D16+収集データ量_中京圏!D16)</f>
        <v>331675.90000000002</v>
      </c>
      <c r="E16" s="73">
        <f>(収集データ量_首都圏!E16+収集データ量_近畿圏!E16+収集データ量_中京圏!E16+収集データ量_九州地域!E16)</f>
        <v>1735706.2000000002</v>
      </c>
      <c r="F16" s="73">
        <f>(収集データ量_首都圏!F16+収集データ量_近畿圏!F16+収集データ量_中京圏!F16+収集データ量_九州地域!F16)</f>
        <v>1758731.8</v>
      </c>
      <c r="G16" s="74">
        <f>(収集データ量_首都圏!G16+収集データ量_近畿圏!G16+収集データ量_中京圏!G16+収集データ量_九州地域!G16)</f>
        <v>1076721</v>
      </c>
      <c r="H16" s="74">
        <f t="shared" si="0"/>
        <v>4902834.9000000004</v>
      </c>
      <c r="I16" s="74">
        <f>(収集データ量_首都圏!I16+収集データ量_近畿圏!I16+収集データ量_中京圏!I16)</f>
        <v>1012644</v>
      </c>
      <c r="J16" s="74">
        <f t="shared" si="1"/>
        <v>5915478.9000000004</v>
      </c>
      <c r="K16" s="74">
        <f>(収集データ量_首都圏!K16+収集データ量_近畿圏!K16+収集データ量_中京圏!K16+収集データ量_九州地域!K16)</f>
        <v>14106776</v>
      </c>
      <c r="L16" s="74">
        <f>(収集データ量_首都圏!L16+収集データ量_近畿圏!L16+収集データ量_中京圏!L16)</f>
        <v>549619.1</v>
      </c>
      <c r="M16" s="74">
        <f t="shared" si="2"/>
        <v>14656395.1</v>
      </c>
      <c r="N16" s="74">
        <f>(収集データ量_首都圏!N16+収集データ量_近畿圏!N16+収集データ量_中京圏!N16)</f>
        <v>2009583</v>
      </c>
      <c r="O16" s="74">
        <f t="shared" si="3"/>
        <v>16665978.1</v>
      </c>
      <c r="P16" s="76">
        <f t="shared" si="4"/>
        <v>22581457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6.5" customHeight="1" x14ac:dyDescent="0.15">
      <c r="A17" s="67" t="s">
        <v>72</v>
      </c>
      <c r="B17" s="61">
        <v>7</v>
      </c>
      <c r="C17" s="68" t="s">
        <v>72</v>
      </c>
      <c r="D17" s="72">
        <f>(収集データ量_首都圏!D17+収集データ量_近畿圏!D17+収集データ量_中京圏!D17)</f>
        <v>303298.5</v>
      </c>
      <c r="E17" s="73">
        <f>(収集データ量_首都圏!E17+収集データ量_近畿圏!E17+収集データ量_中京圏!E17+収集データ量_九州地域!E17)</f>
        <v>1262501.5</v>
      </c>
      <c r="F17" s="73">
        <f>(収集データ量_首都圏!F17+収集データ量_近畿圏!F17+収集データ量_中京圏!F17+収集データ量_九州地域!F17)</f>
        <v>1181736.3</v>
      </c>
      <c r="G17" s="74">
        <f>(収集データ量_首都圏!G17+収集データ量_近畿圏!G17+収集データ量_中京圏!G17+収集データ量_九州地域!G17)</f>
        <v>904403</v>
      </c>
      <c r="H17" s="74">
        <f t="shared" si="0"/>
        <v>3651939.3</v>
      </c>
      <c r="I17" s="74">
        <f>(収集データ量_首都圏!I17+収集データ量_近畿圏!I17+収集データ量_中京圏!I17)</f>
        <v>794564</v>
      </c>
      <c r="J17" s="74">
        <f t="shared" si="1"/>
        <v>4446503.3</v>
      </c>
      <c r="K17" s="74">
        <f>(収集データ量_首都圏!K17+収集データ量_近畿圏!K17+収集データ量_中京圏!K17+収集データ量_九州地域!K17)</f>
        <v>10656014</v>
      </c>
      <c r="L17" s="74">
        <f>(収集データ量_首都圏!L17+収集データ量_近畿圏!L17+収集データ量_中京圏!L17)</f>
        <v>528184.4</v>
      </c>
      <c r="M17" s="74">
        <f t="shared" si="2"/>
        <v>11184198.4</v>
      </c>
      <c r="N17" s="74">
        <f>(収集データ量_首都圏!N17+収集データ量_近畿圏!N17+収集データ量_中京圏!N17)</f>
        <v>1813051</v>
      </c>
      <c r="O17" s="74">
        <f t="shared" si="3"/>
        <v>12997249.4</v>
      </c>
      <c r="P17" s="76">
        <f t="shared" si="4"/>
        <v>17443752.699999999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6.5" customHeight="1" x14ac:dyDescent="0.15">
      <c r="A18" s="67" t="s">
        <v>72</v>
      </c>
      <c r="B18" s="61">
        <v>8</v>
      </c>
      <c r="C18" s="68" t="s">
        <v>72</v>
      </c>
      <c r="D18" s="72">
        <f>(収集データ量_首都圏!D18+収集データ量_近畿圏!D18+収集データ量_中京圏!D18)</f>
        <v>364206</v>
      </c>
      <c r="E18" s="73">
        <f>(収集データ量_首都圏!E18+収集データ量_近畿圏!E18+収集データ量_中京圏!E18+収集データ量_九州地域!E18)</f>
        <v>1502852</v>
      </c>
      <c r="F18" s="73">
        <f>(収集データ量_首都圏!F18+収集データ量_近畿圏!F18+収集データ量_中京圏!F18+収集データ量_九州地域!F18)</f>
        <v>1582327</v>
      </c>
      <c r="G18" s="74">
        <f>(収集データ量_首都圏!G18+収集データ量_近畿圏!G18+収集データ量_中京圏!G18+収集データ量_九州地域!G18)</f>
        <v>1309074</v>
      </c>
      <c r="H18" s="74">
        <f t="shared" si="0"/>
        <v>4758459</v>
      </c>
      <c r="I18" s="74">
        <f>(収集データ量_首都圏!I18+収集データ量_近畿圏!I18+収集データ量_中京圏!I18)</f>
        <v>814251</v>
      </c>
      <c r="J18" s="74">
        <f t="shared" si="1"/>
        <v>5572710</v>
      </c>
      <c r="K18" s="74">
        <f>(収集データ量_首都圏!K18+収集データ量_近畿圏!K18+収集データ量_中京圏!K18+収集データ量_九州地域!K18)</f>
        <v>12683369</v>
      </c>
      <c r="L18" s="74">
        <f>(収集データ量_首都圏!L18+収集データ量_近畿圏!L18+収集データ量_中京圏!L18)</f>
        <v>685259</v>
      </c>
      <c r="M18" s="74">
        <f t="shared" si="2"/>
        <v>13368628</v>
      </c>
      <c r="N18" s="74">
        <f>(収集データ量_首都圏!N18+収集データ量_近畿圏!N18+収集データ量_中京圏!N18)</f>
        <v>2090199</v>
      </c>
      <c r="O18" s="74">
        <f t="shared" si="3"/>
        <v>15458827</v>
      </c>
      <c r="P18" s="76">
        <f t="shared" si="4"/>
        <v>21031537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6.5" customHeight="1" x14ac:dyDescent="0.15">
      <c r="A19" s="78"/>
      <c r="B19" s="61">
        <v>9</v>
      </c>
      <c r="C19" s="79"/>
      <c r="D19" s="72">
        <f>(収集データ量_首都圏!D19+収集データ量_近畿圏!D19+収集データ量_中京圏!D19)</f>
        <v>369156</v>
      </c>
      <c r="E19" s="73">
        <f>(収集データ量_首都圏!E19+収集データ量_近畿圏!E19+収集データ量_中京圏!E19+収集データ量_九州地域!E19)</f>
        <v>1459130</v>
      </c>
      <c r="F19" s="73">
        <f>(収集データ量_首都圏!F19+収集データ量_近畿圏!F19+収集データ量_中京圏!F19+収集データ量_九州地域!F19)</f>
        <v>1330255</v>
      </c>
      <c r="G19" s="74">
        <f>(収集データ量_首都圏!G19+収集データ量_近畿圏!G19+収集データ量_中京圏!G19+収集データ量_九州地域!G19)</f>
        <v>1081752</v>
      </c>
      <c r="H19" s="74">
        <f t="shared" si="0"/>
        <v>4240293</v>
      </c>
      <c r="I19" s="74">
        <f>(収集データ量_首都圏!I19+収集データ量_近畿圏!I19+収集データ量_中京圏!I19)</f>
        <v>821883</v>
      </c>
      <c r="J19" s="74">
        <f t="shared" si="1"/>
        <v>5062176</v>
      </c>
      <c r="K19" s="74">
        <f>(収集データ量_首都圏!K19+収集データ量_近畿圏!K19+収集データ量_中京圏!K19+収集データ量_九州地域!K19)</f>
        <v>13737972</v>
      </c>
      <c r="L19" s="74">
        <f>(収集データ量_首都圏!L19+収集データ量_近畿圏!L19+収集データ量_中京圏!L19)</f>
        <v>626921</v>
      </c>
      <c r="M19" s="74">
        <f t="shared" si="2"/>
        <v>14364893</v>
      </c>
      <c r="N19" s="74">
        <f>(収集データ量_首都圏!N19+収集データ量_近畿圏!N19+収集データ量_中京圏!N19)</f>
        <v>2121839</v>
      </c>
      <c r="O19" s="74">
        <f t="shared" si="3"/>
        <v>16486732</v>
      </c>
      <c r="P19" s="76">
        <f t="shared" si="4"/>
        <v>21548908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6.5" customHeight="1" x14ac:dyDescent="0.15">
      <c r="A20" s="78"/>
      <c r="B20" s="61">
        <v>10</v>
      </c>
      <c r="C20" s="79"/>
      <c r="D20" s="72">
        <f>(収集データ量_首都圏!D20+収集データ量_近畿圏!D20+収集データ量_中京圏!D20)</f>
        <v>359100</v>
      </c>
      <c r="E20" s="73">
        <f>(収集データ量_首都圏!E20+収集データ量_近畿圏!E20+収集データ量_中京圏!E20+収集データ量_九州地域!E20)</f>
        <v>1552074</v>
      </c>
      <c r="F20" s="73">
        <f>(収集データ量_首都圏!F20+収集データ量_近畿圏!F20+収集データ量_中京圏!F20+収集データ量_九州地域!F20)</f>
        <v>1624508</v>
      </c>
      <c r="G20" s="74">
        <f>(収集データ量_首都圏!G20+収集データ量_近畿圏!G20+収集データ量_中京圏!G20+収集データ量_九州地域!G20)</f>
        <v>1068532</v>
      </c>
      <c r="H20" s="74">
        <f t="shared" si="0"/>
        <v>4604214</v>
      </c>
      <c r="I20" s="74">
        <f>(収集データ量_首都圏!I20+収集データ量_近畿圏!I20+収集データ量_中京圏!I20)</f>
        <v>932167</v>
      </c>
      <c r="J20" s="74">
        <f t="shared" si="1"/>
        <v>5536381</v>
      </c>
      <c r="K20" s="74">
        <f>(収集データ量_首都圏!K20+収集データ量_近畿圏!K20+収集データ量_中京圏!K20+収集データ量_九州地域!K20)</f>
        <v>13714323</v>
      </c>
      <c r="L20" s="74">
        <f>(収集データ量_首都圏!L20+収集データ量_近畿圏!L20+収集データ量_中京圏!L20)</f>
        <v>562457</v>
      </c>
      <c r="M20" s="74">
        <f t="shared" si="2"/>
        <v>14276780</v>
      </c>
      <c r="N20" s="74">
        <f>(収集データ量_首都圏!N20+収集データ量_近畿圏!N20+収集データ量_中京圏!N20)</f>
        <v>1788711</v>
      </c>
      <c r="O20" s="74">
        <f t="shared" si="3"/>
        <v>16065491</v>
      </c>
      <c r="P20" s="76">
        <f t="shared" si="4"/>
        <v>21601872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6.5" customHeight="1" x14ac:dyDescent="0.15">
      <c r="A21" s="78"/>
      <c r="B21" s="61">
        <v>11</v>
      </c>
      <c r="C21" s="80"/>
      <c r="D21" s="72">
        <f>(収集データ量_首都圏!D21+収集データ量_近畿圏!D21+収集データ量_中京圏!D21)</f>
        <v>418218</v>
      </c>
      <c r="E21" s="73">
        <f>(収集データ量_首都圏!E21+収集データ量_近畿圏!E21+収集データ量_中京圏!E21+収集データ量_九州地域!E21)</f>
        <v>1530304</v>
      </c>
      <c r="F21" s="73">
        <f>(収集データ量_首都圏!F21+収集データ量_近畿圏!F21+収集データ量_中京圏!F21+収集データ量_九州地域!F21)</f>
        <v>1959534</v>
      </c>
      <c r="G21" s="74">
        <f>(収集データ量_首都圏!G21+収集データ量_近畿圏!G21+収集データ量_中京圏!G21+収集データ量_九州地域!G21)</f>
        <v>1365774</v>
      </c>
      <c r="H21" s="74">
        <f t="shared" si="0"/>
        <v>5273830</v>
      </c>
      <c r="I21" s="74">
        <f>(収集データ量_首都圏!I21+収集データ量_近畿圏!I21+収集データ量_中京圏!I21)</f>
        <v>1257785</v>
      </c>
      <c r="J21" s="74">
        <f t="shared" si="1"/>
        <v>6531615</v>
      </c>
      <c r="K21" s="74">
        <f>(収集データ量_首都圏!K21+収集データ量_近畿圏!K21+収集データ量_中京圏!K21+収集データ量_九州地域!K21)</f>
        <v>17760357</v>
      </c>
      <c r="L21" s="74">
        <f>(収集データ量_首都圏!L21+収集データ量_近畿圏!L21+収集データ量_中京圏!L21)</f>
        <v>664785</v>
      </c>
      <c r="M21" s="74">
        <f t="shared" si="2"/>
        <v>18425142</v>
      </c>
      <c r="N21" s="74">
        <f>(収集データ量_首都圏!N21+収集データ量_近畿圏!N21+収集データ量_中京圏!N21)</f>
        <v>2397446</v>
      </c>
      <c r="O21" s="74">
        <f t="shared" si="3"/>
        <v>20822588</v>
      </c>
      <c r="P21" s="76">
        <f t="shared" si="4"/>
        <v>27354203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6.5" customHeight="1" x14ac:dyDescent="0.15">
      <c r="A22" s="81"/>
      <c r="B22" s="82">
        <v>12</v>
      </c>
      <c r="C22" s="83"/>
      <c r="D22" s="72">
        <f>(収集データ量_首都圏!D22+収集データ量_近畿圏!D22+収集データ量_中京圏!D22)</f>
        <v>563914</v>
      </c>
      <c r="E22" s="73">
        <f>(収集データ量_首都圏!E22+収集データ量_近畿圏!E22+収集データ量_中京圏!E22+収集データ量_九州地域!E22)</f>
        <v>2250858</v>
      </c>
      <c r="F22" s="73">
        <f>(収集データ量_首都圏!F22+収集データ量_近畿圏!F22+収集データ量_中京圏!F22+収集データ量_九州地域!F22)</f>
        <v>1695095</v>
      </c>
      <c r="G22" s="74">
        <f>(収集データ量_首都圏!G22+収集データ量_近畿圏!G22+収集データ量_中京圏!G22+収集データ量_九州地域!G22)</f>
        <v>1138823</v>
      </c>
      <c r="H22" s="74">
        <f t="shared" si="0"/>
        <v>5648690</v>
      </c>
      <c r="I22" s="74">
        <f>(収集データ量_首都圏!I22+収集データ量_近畿圏!I22+収集データ量_中京圏!I22)</f>
        <v>1044282</v>
      </c>
      <c r="J22" s="74">
        <f t="shared" si="1"/>
        <v>6692972</v>
      </c>
      <c r="K22" s="74">
        <f>(収集データ量_首都圏!K22+収集データ量_近畿圏!K22+収集データ量_中京圏!K22+収集データ量_九州地域!K22)</f>
        <v>14837855</v>
      </c>
      <c r="L22" s="74">
        <f>(収集データ量_首都圏!L22+収集データ量_近畿圏!L22+収集データ量_中京圏!L22)</f>
        <v>501270</v>
      </c>
      <c r="M22" s="74">
        <f t="shared" si="2"/>
        <v>15339125</v>
      </c>
      <c r="N22" s="74">
        <f>(収集データ量_首都圏!N22+収集データ量_近畿圏!N22+収集データ量_中京圏!N22)</f>
        <v>2169332</v>
      </c>
      <c r="O22" s="74">
        <f t="shared" si="3"/>
        <v>17508457</v>
      </c>
      <c r="P22" s="76">
        <f t="shared" si="4"/>
        <v>24201429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6.5" customHeight="1" x14ac:dyDescent="0.15">
      <c r="A23" s="78"/>
      <c r="B23" s="61">
        <v>1</v>
      </c>
      <c r="C23" s="80"/>
      <c r="D23" s="84">
        <f>(収集データ量_首都圏!D23+収集データ量_近畿圏!D23+収集データ量_中京圏!D23)</f>
        <v>484622</v>
      </c>
      <c r="E23" s="85">
        <f>(収集データ量_首都圏!E23+収集データ量_近畿圏!E23+収集データ量_中京圏!E23+収集データ量_九州地域!E23)</f>
        <v>1609510</v>
      </c>
      <c r="F23" s="85">
        <f>(収集データ量_首都圏!F23+収集データ量_近畿圏!F23+収集データ量_中京圏!F23+収集データ量_九州地域!F23)</f>
        <v>1447058</v>
      </c>
      <c r="G23" s="86">
        <f>(収集データ量_首都圏!G23+収集データ量_近畿圏!G23+収集データ量_中京圏!G23+収集データ量_九州地域!G23)</f>
        <v>1156452</v>
      </c>
      <c r="H23" s="86">
        <f t="shared" si="0"/>
        <v>4697642</v>
      </c>
      <c r="I23" s="86">
        <f>(収集データ量_首都圏!I23+収集データ量_近畿圏!I23+収集データ量_中京圏!I23)</f>
        <v>794987</v>
      </c>
      <c r="J23" s="86">
        <f t="shared" si="1"/>
        <v>5492629</v>
      </c>
      <c r="K23" s="86">
        <f>(収集データ量_首都圏!K23+収集データ量_近畿圏!K23+収集データ量_中京圏!K23+収集データ量_九州地域!K23)</f>
        <v>15259492</v>
      </c>
      <c r="L23" s="86">
        <f>(収集データ量_首都圏!L23+収集データ量_近畿圏!L23+収集データ量_中京圏!L23)</f>
        <v>443646</v>
      </c>
      <c r="M23" s="86">
        <f t="shared" si="2"/>
        <v>15703138</v>
      </c>
      <c r="N23" s="86">
        <f>(収集データ量_首都圏!N23+収集データ量_近畿圏!N23+収集データ量_中京圏!N23)</f>
        <v>2268158</v>
      </c>
      <c r="O23" s="86">
        <f t="shared" si="3"/>
        <v>17971296</v>
      </c>
      <c r="P23" s="87">
        <f t="shared" si="4"/>
        <v>23463925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6.5" customHeight="1" x14ac:dyDescent="0.15">
      <c r="A24" s="78" t="s">
        <v>75</v>
      </c>
      <c r="B24" s="61">
        <v>2</v>
      </c>
      <c r="C24" s="88" t="s">
        <v>76</v>
      </c>
      <c r="D24" s="84">
        <f>(収集データ量_首都圏!D24+収集データ量_近畿圏!D24+収集データ量_中京圏!D24)</f>
        <v>330474</v>
      </c>
      <c r="E24" s="85">
        <f>(収集データ量_首都圏!E24+収集データ量_近畿圏!E24+収集データ量_中京圏!E24+収集データ量_九州地域!E24)</f>
        <v>1313334</v>
      </c>
      <c r="F24" s="86">
        <f>(収集データ量_首都圏!F24+収集データ量_近畿圏!F24+収集データ量_中京圏!F24+収集データ量_九州地域!F24)</f>
        <v>1565141</v>
      </c>
      <c r="G24" s="86">
        <f>(収集データ量_首都圏!G24+収集データ量_近畿圏!G24+収集データ量_中京圏!G24+収集データ量_九州地域!G24)</f>
        <v>900717</v>
      </c>
      <c r="H24" s="86">
        <f t="shared" si="0"/>
        <v>4109666</v>
      </c>
      <c r="I24" s="86">
        <f>(収集データ量_首都圏!I24+収集データ量_近畿圏!I24+収集データ量_中京圏!I24)</f>
        <v>599884</v>
      </c>
      <c r="J24" s="86">
        <f t="shared" si="1"/>
        <v>4709550</v>
      </c>
      <c r="K24" s="86">
        <f>(収集データ量_首都圏!K24+収集データ量_近畿圏!K24+収集データ量_中京圏!K24+収集データ量_九州地域!K24)</f>
        <v>15148699</v>
      </c>
      <c r="L24" s="86">
        <f>(収集データ量_首都圏!L24+収集データ量_近畿圏!L24+収集データ量_中京圏!L24)</f>
        <v>564885</v>
      </c>
      <c r="M24" s="86">
        <f t="shared" si="2"/>
        <v>15713584</v>
      </c>
      <c r="N24" s="86">
        <f>(収集データ量_首都圏!N24+収集データ量_近畿圏!N24+収集データ量_中京圏!N24)</f>
        <v>2110690</v>
      </c>
      <c r="O24" s="86">
        <f t="shared" si="3"/>
        <v>17824274</v>
      </c>
      <c r="P24" s="89">
        <f t="shared" si="4"/>
        <v>22533824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6.5" customHeight="1" x14ac:dyDescent="0.15">
      <c r="A25" s="78"/>
      <c r="B25" s="61">
        <v>3</v>
      </c>
      <c r="C25" s="88"/>
      <c r="D25" s="84">
        <f>(収集データ量_首都圏!D25+収集データ量_近畿圏!D25+収集データ量_中京圏!D25)</f>
        <v>355024</v>
      </c>
      <c r="E25" s="85">
        <f>(収集データ量_首都圏!E25+収集データ量_近畿圏!E25+収集データ量_中京圏!E25+収集データ量_九州地域!E25)</f>
        <v>1668931</v>
      </c>
      <c r="F25" s="86">
        <f>(収集データ量_首都圏!F25+収集データ量_近畿圏!F25+収集データ量_中京圏!F25+収集データ量_九州地域!F25)</f>
        <v>1637055</v>
      </c>
      <c r="G25" s="86">
        <f>(収集データ量_首都圏!G25+収集データ量_近畿圏!G25+収集データ量_中京圏!G25+収集データ量_九州地域!G25)</f>
        <v>846102</v>
      </c>
      <c r="H25" s="86">
        <f t="shared" si="0"/>
        <v>4507112</v>
      </c>
      <c r="I25" s="86">
        <f>(収集データ量_首都圏!I25+収集データ量_近畿圏!I25+収集データ量_中京圏!I25)</f>
        <v>811655</v>
      </c>
      <c r="J25" s="86">
        <f t="shared" si="1"/>
        <v>5318767</v>
      </c>
      <c r="K25" s="86">
        <f>(収集データ量_首都圏!K25+収集データ量_近畿圏!K25+収集データ量_中京圏!K25+収集データ量_九州地域!K25)</f>
        <v>15002026</v>
      </c>
      <c r="L25" s="86">
        <f>(収集データ量_首都圏!L25+収集データ量_近畿圏!L25+収集データ量_中京圏!L25)</f>
        <v>547078</v>
      </c>
      <c r="M25" s="86">
        <f t="shared" si="2"/>
        <v>15549104</v>
      </c>
      <c r="N25" s="86">
        <f>(収集データ量_首都圏!N25+収集データ量_近畿圏!N25+収集データ量_中京圏!N25)</f>
        <v>2134314</v>
      </c>
      <c r="O25" s="86">
        <f t="shared" si="3"/>
        <v>17683418</v>
      </c>
      <c r="P25" s="89">
        <f t="shared" si="4"/>
        <v>23002185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6.5" customHeight="1" x14ac:dyDescent="0.15">
      <c r="A26" s="78"/>
      <c r="B26" s="61">
        <v>4</v>
      </c>
      <c r="C26" s="88"/>
      <c r="D26" s="84">
        <f>(収集データ量_首都圏!D26+収集データ量_近畿圏!D26+収集データ量_中京圏!D26)</f>
        <v>376624</v>
      </c>
      <c r="E26" s="85">
        <f>(収集データ量_首都圏!E26+収集データ量_近畿圏!E26+収集データ量_中京圏!E26+収集データ量_九州地域!E26)</f>
        <v>1425141</v>
      </c>
      <c r="F26" s="86">
        <f>(収集データ量_首都圏!F26+収集データ量_近畿圏!F26+収集データ量_中京圏!F26+収集データ量_九州地域!F26)</f>
        <v>1737322</v>
      </c>
      <c r="G26" s="86">
        <f>(収集データ量_首都圏!G26+収集データ量_近畿圏!G26+収集データ量_中京圏!G26+収集データ量_九州地域!G26)</f>
        <v>914498</v>
      </c>
      <c r="H26" s="86">
        <f t="shared" si="0"/>
        <v>4453585</v>
      </c>
      <c r="I26" s="86">
        <f>(収集データ量_首都圏!I26+収集データ量_近畿圏!I26+収集データ量_中京圏!I26)</f>
        <v>734519</v>
      </c>
      <c r="J26" s="86">
        <f t="shared" si="1"/>
        <v>5188104</v>
      </c>
      <c r="K26" s="86">
        <f>(収集データ量_首都圏!K26+収集データ量_近畿圏!K26+収集データ量_中京圏!K26+収集データ量_九州地域!K26)</f>
        <v>13669070</v>
      </c>
      <c r="L26" s="86">
        <f>(収集データ量_首都圏!L26+収集データ量_近畿圏!L26+収集データ量_中京圏!L26)</f>
        <v>506774</v>
      </c>
      <c r="M26" s="86">
        <f t="shared" si="2"/>
        <v>14175844</v>
      </c>
      <c r="N26" s="86">
        <f>(収集データ量_首都圏!N26+収集データ量_近畿圏!N26+収集データ量_中京圏!N26)</f>
        <v>2396778</v>
      </c>
      <c r="O26" s="86">
        <f t="shared" si="3"/>
        <v>16572622</v>
      </c>
      <c r="P26" s="87">
        <f t="shared" si="4"/>
        <v>21760726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15">
      <c r="A27" s="78"/>
      <c r="B27" s="61">
        <v>5</v>
      </c>
      <c r="C27" s="88"/>
      <c r="D27" s="84">
        <f>(収集データ量_首都圏!D27+収集データ量_近畿圏!D27+収集データ量_中京圏!D27)</f>
        <v>349285</v>
      </c>
      <c r="E27" s="85">
        <f>(収集データ量_首都圏!E27+収集データ量_近畿圏!E27+収集データ量_中京圏!E27+収集データ量_九州地域!E27)</f>
        <v>1371612</v>
      </c>
      <c r="F27" s="86">
        <f>(収集データ量_首都圏!F27+収集データ量_近畿圏!F27+収集データ量_中京圏!F27+収集データ量_九州地域!F27)</f>
        <v>1876992</v>
      </c>
      <c r="G27" s="86">
        <f>(収集データ量_首都圏!G27+収集データ量_近畿圏!G27+収集データ量_中京圏!G27+収集データ量_九州地域!G27)</f>
        <v>1032556</v>
      </c>
      <c r="H27" s="86">
        <f t="shared" si="0"/>
        <v>4630445</v>
      </c>
      <c r="I27" s="86">
        <f>(収集データ量_首都圏!I27+収集データ量_近畿圏!I27+収集データ量_中京圏!I27)</f>
        <v>779170</v>
      </c>
      <c r="J27" s="86">
        <f t="shared" si="1"/>
        <v>5409615</v>
      </c>
      <c r="K27" s="86">
        <f>(収集データ量_首都圏!K27+収集データ量_近畿圏!K27+収集データ量_中京圏!K27+収集データ量_九州地域!K27)</f>
        <v>14983900</v>
      </c>
      <c r="L27" s="86">
        <f>(収集データ量_首都圏!L27+収集データ量_近畿圏!L27+収集データ量_中京圏!L27)</f>
        <v>574236</v>
      </c>
      <c r="M27" s="86">
        <f t="shared" si="2"/>
        <v>15558136</v>
      </c>
      <c r="N27" s="86">
        <f>(収集データ量_首都圏!N27+収集データ量_近畿圏!N27+収集データ量_中京圏!N27)</f>
        <v>1831198</v>
      </c>
      <c r="O27" s="86">
        <f t="shared" si="3"/>
        <v>17389334</v>
      </c>
      <c r="P27" s="87">
        <f t="shared" si="4"/>
        <v>22798949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15">
      <c r="A28" s="78"/>
      <c r="B28" s="61">
        <v>6</v>
      </c>
      <c r="C28" s="88"/>
      <c r="D28" s="84">
        <f>(収集データ量_首都圏!D28+収集データ量_近畿圏!D28+収集データ量_中京圏!D28)</f>
        <v>359529</v>
      </c>
      <c r="E28" s="85">
        <f>(収集データ量_首都圏!E28+収集データ量_近畿圏!E28+収集データ量_中京圏!E28+収集データ量_九州地域!E28)</f>
        <v>1337646</v>
      </c>
      <c r="F28" s="86">
        <f>(収集データ量_首都圏!F28+収集データ量_近畿圏!F28+収集データ量_中京圏!F28+収集データ量_九州地域!F28)</f>
        <v>1269852</v>
      </c>
      <c r="G28" s="86">
        <f>(収集データ量_首都圏!G28+収集データ量_近畿圏!G28+収集データ量_中京圏!G28+収集データ量_九州地域!G28)</f>
        <v>824696</v>
      </c>
      <c r="H28" s="86">
        <f t="shared" si="0"/>
        <v>3791723</v>
      </c>
      <c r="I28" s="86">
        <f>(収集データ量_首都圏!I28+収集データ量_近畿圏!I28+収集データ量_中京圏!I28)</f>
        <v>727277</v>
      </c>
      <c r="J28" s="86">
        <f t="shared" si="1"/>
        <v>4519000</v>
      </c>
      <c r="K28" s="86">
        <f>(収集データ量_首都圏!K28+収集データ量_近畿圏!K28+収集データ量_中京圏!K28+収集データ量_九州地域!K28)</f>
        <v>14087631</v>
      </c>
      <c r="L28" s="86">
        <f>(収集データ量_首都圏!L28+収集データ量_近畿圏!L28+収集データ量_中京圏!L28)</f>
        <v>484764</v>
      </c>
      <c r="M28" s="86">
        <f t="shared" si="2"/>
        <v>14572395</v>
      </c>
      <c r="N28" s="86">
        <f>(収集データ量_首都圏!N28+収集データ量_近畿圏!N28+収集データ量_中京圏!N28)</f>
        <v>2439279</v>
      </c>
      <c r="O28" s="86">
        <f t="shared" si="3"/>
        <v>17011674</v>
      </c>
      <c r="P28" s="87">
        <f t="shared" si="4"/>
        <v>21530674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15">
      <c r="A29" s="78"/>
      <c r="B29" s="61">
        <v>7</v>
      </c>
      <c r="C29" s="88"/>
      <c r="D29" s="84">
        <f>(収集データ量_首都圏!D29+収集データ量_近畿圏!D29+収集データ量_中京圏!D29)</f>
        <v>353400</v>
      </c>
      <c r="E29" s="85">
        <f>(収集データ量_首都圏!E29+収集データ量_近畿圏!E29+収集データ量_中京圏!E29+収集データ量_九州地域!E29)</f>
        <v>1239885</v>
      </c>
      <c r="F29" s="86">
        <f>(収集データ量_首都圏!F29+収集データ量_近畿圏!F29+収集データ量_中京圏!F29+収集データ量_九州地域!F29)</f>
        <v>1397927</v>
      </c>
      <c r="G29" s="86">
        <f>(収集データ量_首都圏!G29+収集データ量_近畿圏!G29+収集データ量_中京圏!G29+収集データ量_九州地域!G29)</f>
        <v>685502</v>
      </c>
      <c r="H29" s="86">
        <f t="shared" si="0"/>
        <v>3676714</v>
      </c>
      <c r="I29" s="86">
        <f>(収集データ量_首都圏!I29+収集データ量_近畿圏!I29+収集データ量_中京圏!I29)</f>
        <v>641801</v>
      </c>
      <c r="J29" s="86">
        <f t="shared" si="1"/>
        <v>4318515</v>
      </c>
      <c r="K29" s="86">
        <f>(収集データ量_首都圏!K29+収集データ量_近畿圏!K29+収集データ量_中京圏!K29+収集データ量_九州地域!K29)</f>
        <v>12067271</v>
      </c>
      <c r="L29" s="86">
        <f>(収集データ量_首都圏!L29+収集データ量_近畿圏!L29+収集データ量_中京圏!L29)</f>
        <v>548144</v>
      </c>
      <c r="M29" s="86">
        <f t="shared" si="2"/>
        <v>12615415</v>
      </c>
      <c r="N29" s="86">
        <f>(収集データ量_首都圏!N29+収集データ量_近畿圏!N29+収集データ量_中京圏!N29)</f>
        <v>2221007</v>
      </c>
      <c r="O29" s="86">
        <f t="shared" si="3"/>
        <v>14836422</v>
      </c>
      <c r="P29" s="89">
        <f t="shared" si="4"/>
        <v>19154937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15">
      <c r="A30" s="90"/>
      <c r="B30" s="70">
        <v>8</v>
      </c>
      <c r="C30" s="91"/>
      <c r="D30" s="84">
        <f>(収集データ量_首都圏!D30+収集データ量_近畿圏!D30+収集データ量_中京圏!D30)</f>
        <v>375760</v>
      </c>
      <c r="E30" s="85">
        <f>(収集データ量_首都圏!E30+収集データ量_近畿圏!E30+収集データ量_中京圏!E30+収集データ量_九州地域!E30)</f>
        <v>1542718</v>
      </c>
      <c r="F30" s="86">
        <f>(収集データ量_首都圏!F30+収集データ量_近畿圏!F30+収集データ量_中京圏!F30+収集データ量_九州地域!F30)</f>
        <v>1542418</v>
      </c>
      <c r="G30" s="86">
        <f>(収集データ量_首都圏!G30+収集データ量_近畿圏!G30+収集データ量_中京圏!G30+収集データ量_九州地域!G30)</f>
        <v>546032</v>
      </c>
      <c r="H30" s="86">
        <f>D30+E30+F30+G30</f>
        <v>4006928</v>
      </c>
      <c r="I30" s="86">
        <f>(収集データ量_首都圏!I30+収集データ量_近畿圏!I30+収集データ量_中京圏!I30)</f>
        <v>998403</v>
      </c>
      <c r="J30" s="86">
        <f>H30+I30</f>
        <v>5005331</v>
      </c>
      <c r="K30" s="86">
        <f>(収集データ量_首都圏!K30+収集データ量_近畿圏!K30+収集データ量_中京圏!K30+収集データ量_九州地域!K30)</f>
        <v>13856431</v>
      </c>
      <c r="L30" s="86">
        <f>(収集データ量_首都圏!L30+収集データ量_近畿圏!L30+収集データ量_中京圏!L30)</f>
        <v>782424</v>
      </c>
      <c r="M30" s="86">
        <f>K30+L30</f>
        <v>14638855</v>
      </c>
      <c r="N30" s="86">
        <f>(収集データ量_首都圏!N30+収集データ量_近畿圏!N30+収集データ量_中京圏!N30)</f>
        <v>2696152</v>
      </c>
      <c r="O30" s="86">
        <f>M30+N30</f>
        <v>17335007</v>
      </c>
      <c r="P30" s="89">
        <f>J30+O30</f>
        <v>22340338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15">
      <c r="A31" s="92"/>
      <c r="B31" s="92"/>
      <c r="C31" s="93" t="s">
        <v>77</v>
      </c>
      <c r="D31" s="94" t="s">
        <v>78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15"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15">
      <c r="A33" s="11"/>
      <c r="D33" s="96"/>
      <c r="E33" s="96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15"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15">
      <c r="B35" s="11"/>
      <c r="C35" s="11"/>
      <c r="D35" s="79"/>
      <c r="E35" s="95"/>
      <c r="F35" s="95"/>
      <c r="G35" s="95"/>
      <c r="H35" s="95"/>
      <c r="I35" s="95"/>
      <c r="J35" s="95"/>
      <c r="K35" s="95"/>
      <c r="L35" s="95"/>
      <c r="M35" s="95"/>
      <c r="N35" s="98"/>
      <c r="O35" s="95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15">
      <c r="B36" s="11"/>
      <c r="C36" s="11"/>
      <c r="D36" s="96"/>
      <c r="E36" s="99"/>
      <c r="F36" s="99"/>
      <c r="G36" s="99"/>
      <c r="H36" s="95"/>
      <c r="I36" s="98"/>
      <c r="J36" s="95"/>
      <c r="K36" s="95"/>
      <c r="L36" s="98"/>
      <c r="M36" s="95"/>
      <c r="N36" s="100"/>
      <c r="O36" s="95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15">
      <c r="D37" s="98"/>
      <c r="E37" s="100"/>
      <c r="F37" s="100"/>
      <c r="G37" s="100"/>
      <c r="H37" s="95"/>
      <c r="I37" s="100"/>
      <c r="J37" s="95"/>
      <c r="K37" s="95"/>
      <c r="L37" s="100"/>
      <c r="M37" s="95"/>
      <c r="N37" s="97"/>
      <c r="O37" s="95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15">
      <c r="D38" s="100"/>
      <c r="E38" s="97"/>
      <c r="F38" s="97"/>
      <c r="G38" s="97"/>
      <c r="H38" s="95"/>
      <c r="I38" s="97"/>
      <c r="J38" s="95"/>
      <c r="K38" s="95"/>
      <c r="L38" s="97"/>
      <c r="M38" s="95"/>
      <c r="N38" s="96"/>
      <c r="O38" s="95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15">
      <c r="D39" s="96"/>
      <c r="E39" s="99"/>
      <c r="F39" s="99"/>
      <c r="G39" s="99"/>
      <c r="H39" s="11"/>
      <c r="I39" s="96"/>
      <c r="J39" s="11"/>
      <c r="K39" s="98"/>
      <c r="L39" s="96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15">
      <c r="D40" s="11"/>
      <c r="E40" s="96"/>
      <c r="F40" s="96"/>
      <c r="G40" s="96"/>
      <c r="H40" s="11"/>
      <c r="I40" s="11"/>
      <c r="J40" s="11"/>
      <c r="K40" s="96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15"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15"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15"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15"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15"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15"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15"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15"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7:33" x14ac:dyDescent="0.15"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7:33" x14ac:dyDescent="0.15"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7:33" x14ac:dyDescent="0.15"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7:33" x14ac:dyDescent="0.15"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4" width="2.87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1" spans="2:26" ht="15" customHeight="1" x14ac:dyDescent="0.15">
      <c r="B1" s="357"/>
      <c r="C1" s="357"/>
      <c r="D1" s="357"/>
    </row>
    <row r="2" spans="2:26" ht="12.75" customHeight="1" x14ac:dyDescent="0.15">
      <c r="B2" s="182" t="str">
        <f>近乳23!B2</f>
        <v>(3)乳牛チルド「2」の品目別価格　（つづき）</v>
      </c>
      <c r="C2" s="327"/>
      <c r="D2" s="327"/>
    </row>
    <row r="3" spans="2:26" ht="12.75" customHeight="1" x14ac:dyDescent="0.15">
      <c r="B3" s="327"/>
      <c r="C3" s="327"/>
      <c r="D3" s="327"/>
      <c r="X3" s="183" t="s">
        <v>165</v>
      </c>
      <c r="Z3" s="181"/>
    </row>
    <row r="4" spans="2:26" ht="3.75" customHeight="1" x14ac:dyDescent="0.15">
      <c r="B4" s="195"/>
      <c r="C4" s="195"/>
      <c r="D4" s="195"/>
      <c r="E4" s="195"/>
      <c r="F4" s="181"/>
      <c r="I4" s="195"/>
      <c r="J4" s="181"/>
      <c r="M4" s="195"/>
      <c r="N4" s="195"/>
      <c r="O4" s="195"/>
      <c r="P4" s="195"/>
      <c r="Q4" s="195"/>
      <c r="R4" s="195"/>
      <c r="S4" s="195"/>
      <c r="T4" s="195"/>
      <c r="Z4" s="181"/>
    </row>
    <row r="5" spans="2:26" ht="12.75" customHeight="1" x14ac:dyDescent="0.15">
      <c r="B5" s="309"/>
      <c r="C5" s="331" t="s">
        <v>283</v>
      </c>
      <c r="D5" s="332"/>
      <c r="E5" s="333" t="s">
        <v>107</v>
      </c>
      <c r="F5" s="334"/>
      <c r="G5" s="334"/>
      <c r="H5" s="335"/>
      <c r="I5" s="333" t="s">
        <v>317</v>
      </c>
      <c r="J5" s="334"/>
      <c r="K5" s="334"/>
      <c r="L5" s="335"/>
      <c r="M5" s="333" t="s">
        <v>120</v>
      </c>
      <c r="N5" s="334"/>
      <c r="O5" s="334"/>
      <c r="P5" s="335"/>
      <c r="Q5" s="333" t="s">
        <v>318</v>
      </c>
      <c r="R5" s="334"/>
      <c r="S5" s="334"/>
      <c r="T5" s="335"/>
      <c r="U5" s="333" t="s">
        <v>319</v>
      </c>
      <c r="V5" s="334"/>
      <c r="W5" s="334"/>
      <c r="X5" s="335"/>
      <c r="Z5" s="181"/>
    </row>
    <row r="6" spans="2:26" ht="12.75" customHeight="1" x14ac:dyDescent="0.15">
      <c r="B6" s="336" t="s">
        <v>286</v>
      </c>
      <c r="C6" s="337"/>
      <c r="D6" s="338"/>
      <c r="E6" s="209" t="s">
        <v>111</v>
      </c>
      <c r="F6" s="192" t="s">
        <v>112</v>
      </c>
      <c r="G6" s="260" t="s">
        <v>113</v>
      </c>
      <c r="H6" s="192" t="s">
        <v>114</v>
      </c>
      <c r="I6" s="209" t="s">
        <v>111</v>
      </c>
      <c r="J6" s="192" t="s">
        <v>112</v>
      </c>
      <c r="K6" s="260" t="s">
        <v>113</v>
      </c>
      <c r="L6" s="192" t="s">
        <v>114</v>
      </c>
      <c r="M6" s="209" t="s">
        <v>111</v>
      </c>
      <c r="N6" s="192" t="s">
        <v>112</v>
      </c>
      <c r="O6" s="260" t="s">
        <v>113</v>
      </c>
      <c r="P6" s="192" t="s">
        <v>114</v>
      </c>
      <c r="Q6" s="209" t="s">
        <v>111</v>
      </c>
      <c r="R6" s="192" t="s">
        <v>112</v>
      </c>
      <c r="S6" s="260" t="s">
        <v>113</v>
      </c>
      <c r="T6" s="192" t="s">
        <v>114</v>
      </c>
      <c r="U6" s="209" t="s">
        <v>111</v>
      </c>
      <c r="V6" s="192" t="s">
        <v>112</v>
      </c>
      <c r="W6" s="260" t="s">
        <v>113</v>
      </c>
      <c r="X6" s="192" t="s">
        <v>114</v>
      </c>
      <c r="Z6" s="181"/>
    </row>
    <row r="7" spans="2:26" ht="12.75" customHeight="1" x14ac:dyDescent="0.15">
      <c r="B7" s="194"/>
      <c r="C7" s="195"/>
      <c r="D7" s="206"/>
      <c r="E7" s="196"/>
      <c r="F7" s="197"/>
      <c r="G7" s="198" t="s">
        <v>115</v>
      </c>
      <c r="H7" s="197"/>
      <c r="I7" s="196"/>
      <c r="J7" s="197"/>
      <c r="K7" s="198" t="s">
        <v>115</v>
      </c>
      <c r="L7" s="197"/>
      <c r="M7" s="196"/>
      <c r="N7" s="197"/>
      <c r="O7" s="198" t="s">
        <v>115</v>
      </c>
      <c r="P7" s="197"/>
      <c r="Q7" s="196"/>
      <c r="R7" s="197"/>
      <c r="S7" s="198" t="s">
        <v>115</v>
      </c>
      <c r="T7" s="197"/>
      <c r="U7" s="196"/>
      <c r="V7" s="197"/>
      <c r="W7" s="198" t="s">
        <v>115</v>
      </c>
      <c r="X7" s="197"/>
      <c r="Z7" s="342"/>
    </row>
    <row r="8" spans="2:26" s="212" customFormat="1" ht="12.75" customHeight="1" x14ac:dyDescent="0.15">
      <c r="B8" s="202" t="s">
        <v>70</v>
      </c>
      <c r="C8" s="328">
        <v>19</v>
      </c>
      <c r="D8" s="182" t="s">
        <v>71</v>
      </c>
      <c r="E8" s="340">
        <v>735</v>
      </c>
      <c r="F8" s="341">
        <v>1365</v>
      </c>
      <c r="G8" s="342">
        <v>924</v>
      </c>
      <c r="H8" s="341">
        <v>186072</v>
      </c>
      <c r="I8" s="352" t="s">
        <v>290</v>
      </c>
      <c r="J8" s="289" t="s">
        <v>290</v>
      </c>
      <c r="K8" s="353" t="s">
        <v>290</v>
      </c>
      <c r="L8" s="289" t="s">
        <v>290</v>
      </c>
      <c r="M8" s="340">
        <v>2730</v>
      </c>
      <c r="N8" s="341">
        <v>3360</v>
      </c>
      <c r="O8" s="342">
        <v>2984</v>
      </c>
      <c r="P8" s="341">
        <v>12160</v>
      </c>
      <c r="Q8" s="340">
        <v>2310</v>
      </c>
      <c r="R8" s="341">
        <v>2940</v>
      </c>
      <c r="S8" s="342">
        <v>2596</v>
      </c>
      <c r="T8" s="341">
        <v>19560</v>
      </c>
      <c r="U8" s="340">
        <v>2730</v>
      </c>
      <c r="V8" s="341">
        <v>3633</v>
      </c>
      <c r="W8" s="342">
        <v>3062</v>
      </c>
      <c r="X8" s="341">
        <v>44592</v>
      </c>
      <c r="Y8" s="182"/>
      <c r="Z8" s="342"/>
    </row>
    <row r="9" spans="2:26" s="212" customFormat="1" ht="12.75" customHeight="1" x14ac:dyDescent="0.15">
      <c r="B9" s="202"/>
      <c r="C9" s="328">
        <v>20</v>
      </c>
      <c r="D9" s="181"/>
      <c r="E9" s="340">
        <v>735</v>
      </c>
      <c r="F9" s="341">
        <v>1155</v>
      </c>
      <c r="G9" s="342">
        <v>884</v>
      </c>
      <c r="H9" s="341">
        <v>166988</v>
      </c>
      <c r="I9" s="352" t="s">
        <v>290</v>
      </c>
      <c r="J9" s="289" t="s">
        <v>290</v>
      </c>
      <c r="K9" s="353" t="s">
        <v>290</v>
      </c>
      <c r="L9" s="289" t="s">
        <v>290</v>
      </c>
      <c r="M9" s="340">
        <v>2310</v>
      </c>
      <c r="N9" s="341">
        <v>3360</v>
      </c>
      <c r="O9" s="342">
        <v>2727</v>
      </c>
      <c r="P9" s="341">
        <v>17585</v>
      </c>
      <c r="Q9" s="340">
        <v>2100</v>
      </c>
      <c r="R9" s="341">
        <v>2625</v>
      </c>
      <c r="S9" s="342">
        <v>2393</v>
      </c>
      <c r="T9" s="341">
        <v>19718</v>
      </c>
      <c r="U9" s="340">
        <v>2352</v>
      </c>
      <c r="V9" s="341">
        <v>3255</v>
      </c>
      <c r="W9" s="342">
        <v>2757</v>
      </c>
      <c r="X9" s="341">
        <v>57802</v>
      </c>
      <c r="Y9" s="182"/>
      <c r="Z9" s="342"/>
    </row>
    <row r="10" spans="2:26" s="212" customFormat="1" ht="12.75" customHeight="1" x14ac:dyDescent="0.15">
      <c r="B10" s="202"/>
      <c r="C10" s="328">
        <v>21</v>
      </c>
      <c r="D10" s="181"/>
      <c r="E10" s="340">
        <v>735</v>
      </c>
      <c r="F10" s="341">
        <v>1213</v>
      </c>
      <c r="G10" s="342">
        <v>887</v>
      </c>
      <c r="H10" s="341">
        <v>139346</v>
      </c>
      <c r="I10" s="352" t="s">
        <v>290</v>
      </c>
      <c r="J10" s="289" t="s">
        <v>290</v>
      </c>
      <c r="K10" s="353" t="s">
        <v>290</v>
      </c>
      <c r="L10" s="289" t="s">
        <v>290</v>
      </c>
      <c r="M10" s="340">
        <v>2310</v>
      </c>
      <c r="N10" s="341">
        <v>3150</v>
      </c>
      <c r="O10" s="342">
        <v>2626</v>
      </c>
      <c r="P10" s="341">
        <v>26880</v>
      </c>
      <c r="Q10" s="340">
        <v>1890</v>
      </c>
      <c r="R10" s="341">
        <v>2647</v>
      </c>
      <c r="S10" s="342">
        <v>2289</v>
      </c>
      <c r="T10" s="341">
        <v>12840</v>
      </c>
      <c r="U10" s="340">
        <v>2310</v>
      </c>
      <c r="V10" s="341">
        <v>3255</v>
      </c>
      <c r="W10" s="342">
        <v>2742</v>
      </c>
      <c r="X10" s="341">
        <v>38690</v>
      </c>
      <c r="Y10" s="182"/>
      <c r="Z10" s="342"/>
    </row>
    <row r="11" spans="2:26" s="212" customFormat="1" ht="12.75" customHeight="1" x14ac:dyDescent="0.15">
      <c r="B11" s="301"/>
      <c r="C11" s="307">
        <v>22</v>
      </c>
      <c r="D11" s="206"/>
      <c r="E11" s="343">
        <v>735</v>
      </c>
      <c r="F11" s="365">
        <v>1155</v>
      </c>
      <c r="G11" s="344">
        <v>892</v>
      </c>
      <c r="H11" s="343">
        <v>123235</v>
      </c>
      <c r="I11" s="290" t="s">
        <v>290</v>
      </c>
      <c r="J11" s="290" t="s">
        <v>290</v>
      </c>
      <c r="K11" s="290" t="s">
        <v>290</v>
      </c>
      <c r="L11" s="290" t="s">
        <v>290</v>
      </c>
      <c r="M11" s="344">
        <v>2415</v>
      </c>
      <c r="N11" s="343">
        <v>3150</v>
      </c>
      <c r="O11" s="343">
        <v>2711</v>
      </c>
      <c r="P11" s="343">
        <v>28410</v>
      </c>
      <c r="Q11" s="343">
        <v>2100</v>
      </c>
      <c r="R11" s="343">
        <v>2625</v>
      </c>
      <c r="S11" s="343">
        <v>2364</v>
      </c>
      <c r="T11" s="343">
        <v>18937</v>
      </c>
      <c r="U11" s="343">
        <v>2520</v>
      </c>
      <c r="V11" s="344">
        <v>3255</v>
      </c>
      <c r="W11" s="343">
        <v>2759</v>
      </c>
      <c r="X11" s="344">
        <v>40637</v>
      </c>
      <c r="Y11" s="182"/>
      <c r="Z11" s="342"/>
    </row>
    <row r="12" spans="2:26" ht="12.75" customHeight="1" x14ac:dyDescent="0.15">
      <c r="B12" s="202" t="s">
        <v>314</v>
      </c>
      <c r="C12" s="328">
        <v>8</v>
      </c>
      <c r="D12" s="203" t="s">
        <v>315</v>
      </c>
      <c r="E12" s="340">
        <v>788</v>
      </c>
      <c r="F12" s="341">
        <v>1050</v>
      </c>
      <c r="G12" s="345">
        <v>909</v>
      </c>
      <c r="H12" s="341">
        <v>7606</v>
      </c>
      <c r="I12" s="352" t="s">
        <v>290</v>
      </c>
      <c r="J12" s="289" t="s">
        <v>290</v>
      </c>
      <c r="K12" s="353" t="s">
        <v>290</v>
      </c>
      <c r="L12" s="289" t="s">
        <v>290</v>
      </c>
      <c r="M12" s="340">
        <v>2520</v>
      </c>
      <c r="N12" s="341">
        <v>2940</v>
      </c>
      <c r="O12" s="345">
        <v>2789</v>
      </c>
      <c r="P12" s="341">
        <v>1343</v>
      </c>
      <c r="Q12" s="340">
        <v>2232</v>
      </c>
      <c r="R12" s="341">
        <v>2415</v>
      </c>
      <c r="S12" s="342">
        <v>2335</v>
      </c>
      <c r="T12" s="341">
        <v>1486</v>
      </c>
      <c r="U12" s="340">
        <v>2835</v>
      </c>
      <c r="V12" s="341">
        <v>3255</v>
      </c>
      <c r="W12" s="342">
        <v>2921</v>
      </c>
      <c r="X12" s="341">
        <v>2673</v>
      </c>
      <c r="Z12" s="181"/>
    </row>
    <row r="13" spans="2:26" ht="12.75" customHeight="1" x14ac:dyDescent="0.15">
      <c r="B13" s="202"/>
      <c r="C13" s="328">
        <v>9</v>
      </c>
      <c r="D13" s="203"/>
      <c r="E13" s="340">
        <v>788</v>
      </c>
      <c r="F13" s="341">
        <v>998</v>
      </c>
      <c r="G13" s="345">
        <v>882</v>
      </c>
      <c r="H13" s="341">
        <v>12913</v>
      </c>
      <c r="I13" s="352" t="s">
        <v>290</v>
      </c>
      <c r="J13" s="289" t="s">
        <v>290</v>
      </c>
      <c r="K13" s="353" t="s">
        <v>290</v>
      </c>
      <c r="L13" s="289" t="s">
        <v>290</v>
      </c>
      <c r="M13" s="340">
        <v>2520</v>
      </c>
      <c r="N13" s="341">
        <v>2940</v>
      </c>
      <c r="O13" s="345">
        <v>2799</v>
      </c>
      <c r="P13" s="341">
        <v>2219</v>
      </c>
      <c r="Q13" s="340">
        <v>2310</v>
      </c>
      <c r="R13" s="341">
        <v>2465</v>
      </c>
      <c r="S13" s="342">
        <v>2370</v>
      </c>
      <c r="T13" s="341">
        <v>1333</v>
      </c>
      <c r="U13" s="340">
        <v>2835</v>
      </c>
      <c r="V13" s="341">
        <v>3150</v>
      </c>
      <c r="W13" s="342">
        <v>2913</v>
      </c>
      <c r="X13" s="341">
        <v>3698</v>
      </c>
    </row>
    <row r="14" spans="2:26" ht="12.75" customHeight="1" x14ac:dyDescent="0.15">
      <c r="B14" s="202"/>
      <c r="C14" s="328">
        <v>10</v>
      </c>
      <c r="D14" s="203"/>
      <c r="E14" s="341">
        <v>735</v>
      </c>
      <c r="F14" s="341">
        <v>997.5</v>
      </c>
      <c r="G14" s="341">
        <v>812.99823088663788</v>
      </c>
      <c r="H14" s="341">
        <v>13488.2</v>
      </c>
      <c r="I14" s="289">
        <v>0</v>
      </c>
      <c r="J14" s="289">
        <v>0</v>
      </c>
      <c r="K14" s="289">
        <v>0</v>
      </c>
      <c r="L14" s="289">
        <v>0</v>
      </c>
      <c r="M14" s="341">
        <v>2520</v>
      </c>
      <c r="N14" s="341">
        <v>2940</v>
      </c>
      <c r="O14" s="341">
        <v>2726.1337153113327</v>
      </c>
      <c r="P14" s="341">
        <v>3042.2</v>
      </c>
      <c r="Q14" s="341">
        <v>2415</v>
      </c>
      <c r="R14" s="341">
        <v>2625</v>
      </c>
      <c r="S14" s="341">
        <v>2452.8161953727499</v>
      </c>
      <c r="T14" s="341">
        <v>1088.5</v>
      </c>
      <c r="U14" s="341">
        <v>2835</v>
      </c>
      <c r="V14" s="341">
        <v>3150</v>
      </c>
      <c r="W14" s="341">
        <v>2886.7676547515262</v>
      </c>
      <c r="X14" s="341">
        <v>2785.4</v>
      </c>
    </row>
    <row r="15" spans="2:26" ht="12.75" customHeight="1" x14ac:dyDescent="0.15">
      <c r="B15" s="202"/>
      <c r="C15" s="328">
        <v>11</v>
      </c>
      <c r="D15" s="203"/>
      <c r="E15" s="341">
        <v>787.5</v>
      </c>
      <c r="F15" s="341">
        <v>997.5</v>
      </c>
      <c r="G15" s="341">
        <v>834.27792526036342</v>
      </c>
      <c r="H15" s="341">
        <v>10815</v>
      </c>
      <c r="I15" s="289">
        <v>0</v>
      </c>
      <c r="J15" s="289">
        <v>0</v>
      </c>
      <c r="K15" s="289">
        <v>0</v>
      </c>
      <c r="L15" s="289">
        <v>0</v>
      </c>
      <c r="M15" s="341">
        <v>2625</v>
      </c>
      <c r="N15" s="341">
        <v>2940</v>
      </c>
      <c r="O15" s="341">
        <v>2801.7767888928443</v>
      </c>
      <c r="P15" s="341">
        <v>4592.8</v>
      </c>
      <c r="Q15" s="341">
        <v>2307.9</v>
      </c>
      <c r="R15" s="341">
        <v>2520</v>
      </c>
      <c r="S15" s="341">
        <v>2411.7877558221599</v>
      </c>
      <c r="T15" s="341">
        <v>1216.5999999999999</v>
      </c>
      <c r="U15" s="341">
        <v>2677.5</v>
      </c>
      <c r="V15" s="341">
        <v>3150</v>
      </c>
      <c r="W15" s="341">
        <v>2783.062787136294</v>
      </c>
      <c r="X15" s="341">
        <v>3479.8</v>
      </c>
    </row>
    <row r="16" spans="2:26" ht="12.75" customHeight="1" x14ac:dyDescent="0.15">
      <c r="B16" s="202"/>
      <c r="C16" s="328">
        <v>12</v>
      </c>
      <c r="D16" s="203"/>
      <c r="E16" s="341">
        <v>787.5</v>
      </c>
      <c r="F16" s="341">
        <v>998</v>
      </c>
      <c r="G16" s="341">
        <v>872</v>
      </c>
      <c r="H16" s="341">
        <v>12621.2</v>
      </c>
      <c r="I16" s="289">
        <v>0</v>
      </c>
      <c r="J16" s="289">
        <v>0</v>
      </c>
      <c r="K16" s="289">
        <v>0</v>
      </c>
      <c r="L16" s="289">
        <v>0</v>
      </c>
      <c r="M16" s="341">
        <v>2625</v>
      </c>
      <c r="N16" s="341">
        <v>3150</v>
      </c>
      <c r="O16" s="341">
        <v>2760</v>
      </c>
      <c r="P16" s="341">
        <v>3790.2</v>
      </c>
      <c r="Q16" s="341">
        <v>2415</v>
      </c>
      <c r="R16" s="341">
        <v>2625</v>
      </c>
      <c r="S16" s="341">
        <v>2556</v>
      </c>
      <c r="T16" s="341">
        <v>1623</v>
      </c>
      <c r="U16" s="341">
        <v>2730</v>
      </c>
      <c r="V16" s="341">
        <v>3014</v>
      </c>
      <c r="W16" s="341">
        <v>2911</v>
      </c>
      <c r="X16" s="345">
        <v>4028.1</v>
      </c>
    </row>
    <row r="17" spans="2:25" ht="12.75" customHeight="1" x14ac:dyDescent="0.15">
      <c r="B17" s="202">
        <v>23</v>
      </c>
      <c r="C17" s="328">
        <v>1</v>
      </c>
      <c r="D17" s="203" t="s">
        <v>315</v>
      </c>
      <c r="E17" s="341">
        <v>787.5</v>
      </c>
      <c r="F17" s="341">
        <v>997.5</v>
      </c>
      <c r="G17" s="341">
        <v>855.18941618700831</v>
      </c>
      <c r="H17" s="341">
        <v>10896.2</v>
      </c>
      <c r="I17" s="289">
        <v>0</v>
      </c>
      <c r="J17" s="289">
        <v>0</v>
      </c>
      <c r="K17" s="289">
        <v>0</v>
      </c>
      <c r="L17" s="289">
        <v>0</v>
      </c>
      <c r="M17" s="341">
        <v>2415</v>
      </c>
      <c r="N17" s="341">
        <v>2940</v>
      </c>
      <c r="O17" s="341">
        <v>2601.9029679356931</v>
      </c>
      <c r="P17" s="341">
        <v>4083</v>
      </c>
      <c r="Q17" s="341">
        <v>2152.5</v>
      </c>
      <c r="R17" s="341">
        <v>2625</v>
      </c>
      <c r="S17" s="341">
        <v>2509.5000000000005</v>
      </c>
      <c r="T17" s="341">
        <v>1323.6</v>
      </c>
      <c r="U17" s="341">
        <v>2730</v>
      </c>
      <c r="V17" s="341">
        <v>3012.4500000000003</v>
      </c>
      <c r="W17" s="341">
        <v>2775.5981452859355</v>
      </c>
      <c r="X17" s="345">
        <v>2825.3</v>
      </c>
    </row>
    <row r="18" spans="2:25" ht="12.75" customHeight="1" x14ac:dyDescent="0.15">
      <c r="B18" s="202"/>
      <c r="C18" s="328">
        <v>2</v>
      </c>
      <c r="D18" s="203"/>
      <c r="E18" s="341">
        <v>845.25</v>
      </c>
      <c r="F18" s="341">
        <v>997.5</v>
      </c>
      <c r="G18" s="341">
        <v>887.38997854734919</v>
      </c>
      <c r="H18" s="341">
        <v>12001.3</v>
      </c>
      <c r="I18" s="289">
        <v>0</v>
      </c>
      <c r="J18" s="289">
        <v>0</v>
      </c>
      <c r="K18" s="289">
        <v>0</v>
      </c>
      <c r="L18" s="289">
        <v>0</v>
      </c>
      <c r="M18" s="341">
        <v>2310</v>
      </c>
      <c r="N18" s="341">
        <v>2992.5</v>
      </c>
      <c r="O18" s="341">
        <v>2488.6610878661081</v>
      </c>
      <c r="P18" s="341">
        <v>2442.6</v>
      </c>
      <c r="Q18" s="341">
        <v>1995</v>
      </c>
      <c r="R18" s="341">
        <v>2625</v>
      </c>
      <c r="S18" s="341">
        <v>2532.4638700290984</v>
      </c>
      <c r="T18" s="341">
        <v>1012.7</v>
      </c>
      <c r="U18" s="341">
        <v>2730</v>
      </c>
      <c r="V18" s="341">
        <v>3150</v>
      </c>
      <c r="W18" s="341">
        <v>2938.2684696569918</v>
      </c>
      <c r="X18" s="345">
        <v>2649.9</v>
      </c>
    </row>
    <row r="19" spans="2:25" ht="12.75" customHeight="1" x14ac:dyDescent="0.15">
      <c r="B19" s="202"/>
      <c r="C19" s="328">
        <v>3</v>
      </c>
      <c r="D19" s="203"/>
      <c r="E19" s="341">
        <v>997.5</v>
      </c>
      <c r="F19" s="341">
        <v>1050</v>
      </c>
      <c r="G19" s="341">
        <v>1013.1130790190737</v>
      </c>
      <c r="H19" s="345">
        <v>9933</v>
      </c>
      <c r="I19" s="289">
        <v>0</v>
      </c>
      <c r="J19" s="289">
        <v>0</v>
      </c>
      <c r="K19" s="289">
        <v>0</v>
      </c>
      <c r="L19" s="289">
        <v>0</v>
      </c>
      <c r="M19" s="341">
        <v>2310</v>
      </c>
      <c r="N19" s="341">
        <v>2940</v>
      </c>
      <c r="O19" s="341">
        <v>2495.2398904043825</v>
      </c>
      <c r="P19" s="341">
        <v>2778.7</v>
      </c>
      <c r="Q19" s="341">
        <v>2100</v>
      </c>
      <c r="R19" s="341">
        <v>2625</v>
      </c>
      <c r="S19" s="341">
        <v>2452.5224069898527</v>
      </c>
      <c r="T19" s="341">
        <v>1357.4</v>
      </c>
      <c r="U19" s="341">
        <v>3028.2000000000003</v>
      </c>
      <c r="V19" s="341">
        <v>3150</v>
      </c>
      <c r="W19" s="341">
        <v>3098.2448347107429</v>
      </c>
      <c r="X19" s="345">
        <v>4091.3</v>
      </c>
    </row>
    <row r="20" spans="2:25" ht="12.75" customHeight="1" x14ac:dyDescent="0.15">
      <c r="B20" s="202"/>
      <c r="C20" s="328">
        <v>4</v>
      </c>
      <c r="D20" s="203"/>
      <c r="E20" s="341">
        <v>892.5</v>
      </c>
      <c r="F20" s="341">
        <v>1029</v>
      </c>
      <c r="G20" s="341">
        <v>990.81818181818176</v>
      </c>
      <c r="H20" s="341">
        <v>8360.6</v>
      </c>
      <c r="I20" s="289">
        <v>0</v>
      </c>
      <c r="J20" s="289">
        <v>0</v>
      </c>
      <c r="K20" s="289">
        <v>0</v>
      </c>
      <c r="L20" s="289">
        <v>0</v>
      </c>
      <c r="M20" s="341">
        <v>2310</v>
      </c>
      <c r="N20" s="341">
        <v>2940</v>
      </c>
      <c r="O20" s="341">
        <v>2468.7593192868735</v>
      </c>
      <c r="P20" s="341">
        <v>3914.3</v>
      </c>
      <c r="Q20" s="341">
        <v>1995</v>
      </c>
      <c r="R20" s="341">
        <v>2625</v>
      </c>
      <c r="S20" s="341">
        <v>2380.7490530303025</v>
      </c>
      <c r="T20" s="341">
        <v>1636.6</v>
      </c>
      <c r="U20" s="341">
        <v>3016.65</v>
      </c>
      <c r="V20" s="341">
        <v>3150</v>
      </c>
      <c r="W20" s="341">
        <v>3070.4959731543631</v>
      </c>
      <c r="X20" s="345">
        <v>4233.8999999999996</v>
      </c>
    </row>
    <row r="21" spans="2:25" ht="12.75" customHeight="1" x14ac:dyDescent="0.15">
      <c r="B21" s="202"/>
      <c r="C21" s="328">
        <v>5</v>
      </c>
      <c r="D21" s="203"/>
      <c r="E21" s="341">
        <v>892.5</v>
      </c>
      <c r="F21" s="341">
        <v>1050</v>
      </c>
      <c r="G21" s="341">
        <v>985.87992013690791</v>
      </c>
      <c r="H21" s="341">
        <v>9587</v>
      </c>
      <c r="I21" s="289">
        <v>0</v>
      </c>
      <c r="J21" s="289">
        <v>0</v>
      </c>
      <c r="K21" s="289">
        <v>0</v>
      </c>
      <c r="L21" s="289">
        <v>0</v>
      </c>
      <c r="M21" s="341">
        <v>2310</v>
      </c>
      <c r="N21" s="341">
        <v>2940</v>
      </c>
      <c r="O21" s="341">
        <v>2508.0655737704956</v>
      </c>
      <c r="P21" s="341">
        <v>3912</v>
      </c>
      <c r="Q21" s="341">
        <v>2100</v>
      </c>
      <c r="R21" s="341">
        <v>2625</v>
      </c>
      <c r="S21" s="341">
        <v>2481.4572091062396</v>
      </c>
      <c r="T21" s="341">
        <v>2159.3000000000002</v>
      </c>
      <c r="U21" s="341">
        <v>2730</v>
      </c>
      <c r="V21" s="341">
        <v>3016.65</v>
      </c>
      <c r="W21" s="341">
        <v>2836.0920484010371</v>
      </c>
      <c r="X21" s="345">
        <v>5189.3</v>
      </c>
    </row>
    <row r="22" spans="2:25" ht="12.75" customHeight="1" x14ac:dyDescent="0.15">
      <c r="B22" s="202"/>
      <c r="C22" s="328">
        <v>6</v>
      </c>
      <c r="D22" s="203"/>
      <c r="E22" s="341">
        <v>851.55000000000007</v>
      </c>
      <c r="F22" s="341">
        <v>1050</v>
      </c>
      <c r="G22" s="341">
        <v>905.84011411560425</v>
      </c>
      <c r="H22" s="341">
        <v>8825.4</v>
      </c>
      <c r="I22" s="289">
        <v>0</v>
      </c>
      <c r="J22" s="289">
        <v>0</v>
      </c>
      <c r="K22" s="289">
        <v>0</v>
      </c>
      <c r="L22" s="289">
        <v>0</v>
      </c>
      <c r="M22" s="341">
        <v>2310</v>
      </c>
      <c r="N22" s="341">
        <v>2940</v>
      </c>
      <c r="O22" s="341">
        <v>2489.6250396643522</v>
      </c>
      <c r="P22" s="341">
        <v>4211.1000000000004</v>
      </c>
      <c r="Q22" s="341">
        <v>2100</v>
      </c>
      <c r="R22" s="341">
        <v>2730</v>
      </c>
      <c r="S22" s="341">
        <v>2441.3500114757862</v>
      </c>
      <c r="T22" s="341">
        <v>2013.3</v>
      </c>
      <c r="U22" s="341">
        <v>2625</v>
      </c>
      <c r="V22" s="345">
        <v>3016.65</v>
      </c>
      <c r="W22" s="341">
        <v>2798.7746510081975</v>
      </c>
      <c r="X22" s="345">
        <v>4238</v>
      </c>
    </row>
    <row r="23" spans="2:25" ht="12.75" customHeight="1" x14ac:dyDescent="0.15">
      <c r="B23" s="202"/>
      <c r="C23" s="328">
        <v>7</v>
      </c>
      <c r="D23" s="203"/>
      <c r="E23" s="341">
        <v>735</v>
      </c>
      <c r="F23" s="341">
        <v>925.05000000000007</v>
      </c>
      <c r="G23" s="341">
        <v>821.95401934815129</v>
      </c>
      <c r="H23" s="341">
        <v>7329.7</v>
      </c>
      <c r="I23" s="289">
        <v>0</v>
      </c>
      <c r="J23" s="289">
        <v>0</v>
      </c>
      <c r="K23" s="289">
        <v>0</v>
      </c>
      <c r="L23" s="289">
        <v>0</v>
      </c>
      <c r="M23" s="345">
        <v>2257.5</v>
      </c>
      <c r="N23" s="341">
        <v>2730</v>
      </c>
      <c r="O23" s="341">
        <v>2474.3974877794703</v>
      </c>
      <c r="P23" s="341">
        <v>2847.1</v>
      </c>
      <c r="Q23" s="341">
        <v>1995</v>
      </c>
      <c r="R23" s="341">
        <v>2562</v>
      </c>
      <c r="S23" s="341">
        <v>2278.5562326869804</v>
      </c>
      <c r="T23" s="341">
        <v>1193.7</v>
      </c>
      <c r="U23" s="341">
        <v>2520</v>
      </c>
      <c r="V23" s="341">
        <v>3016.65</v>
      </c>
      <c r="W23" s="341">
        <v>2614.1611400687584</v>
      </c>
      <c r="X23" s="345">
        <v>1896.1</v>
      </c>
    </row>
    <row r="24" spans="2:25" ht="12.75" customHeight="1" x14ac:dyDescent="0.15">
      <c r="B24" s="301"/>
      <c r="C24" s="307">
        <v>8</v>
      </c>
      <c r="D24" s="206"/>
      <c r="E24" s="343">
        <v>735</v>
      </c>
      <c r="F24" s="343">
        <v>951.30000000000007</v>
      </c>
      <c r="G24" s="343">
        <v>801.72926170093092</v>
      </c>
      <c r="H24" s="343">
        <v>8778.5</v>
      </c>
      <c r="I24" s="290">
        <v>0</v>
      </c>
      <c r="J24" s="290">
        <v>0</v>
      </c>
      <c r="K24" s="290">
        <v>0</v>
      </c>
      <c r="L24" s="290">
        <v>0</v>
      </c>
      <c r="M24" s="343">
        <v>2310</v>
      </c>
      <c r="N24" s="343">
        <v>2730</v>
      </c>
      <c r="O24" s="343">
        <v>2468.0516069221253</v>
      </c>
      <c r="P24" s="343">
        <v>4135.8</v>
      </c>
      <c r="Q24" s="343">
        <v>2205</v>
      </c>
      <c r="R24" s="343">
        <v>2205</v>
      </c>
      <c r="S24" s="343">
        <v>2205</v>
      </c>
      <c r="T24" s="343">
        <v>1890.5</v>
      </c>
      <c r="U24" s="343">
        <v>2310</v>
      </c>
      <c r="V24" s="343">
        <v>3016.65</v>
      </c>
      <c r="W24" s="343">
        <v>2615.8998811141296</v>
      </c>
      <c r="X24" s="344">
        <v>2007.1</v>
      </c>
    </row>
    <row r="25" spans="2:25" ht="12.75" customHeight="1" x14ac:dyDescent="0.15">
      <c r="B25" s="201"/>
      <c r="C25" s="347" t="s">
        <v>283</v>
      </c>
      <c r="D25" s="348"/>
      <c r="E25" s="349" t="s">
        <v>294</v>
      </c>
      <c r="F25" s="350"/>
      <c r="G25" s="350"/>
      <c r="H25" s="351"/>
      <c r="I25" s="403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181"/>
    </row>
    <row r="26" spans="2:25" ht="12.75" customHeight="1" x14ac:dyDescent="0.15">
      <c r="B26" s="336" t="s">
        <v>286</v>
      </c>
      <c r="C26" s="337"/>
      <c r="D26" s="338"/>
      <c r="E26" s="209" t="s">
        <v>111</v>
      </c>
      <c r="F26" s="192" t="s">
        <v>112</v>
      </c>
      <c r="G26" s="260" t="s">
        <v>113</v>
      </c>
      <c r="H26" s="192" t="s">
        <v>114</v>
      </c>
      <c r="I26" s="200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</row>
    <row r="27" spans="2:25" ht="12.75" customHeight="1" x14ac:dyDescent="0.15">
      <c r="B27" s="194"/>
      <c r="C27" s="195"/>
      <c r="D27" s="206"/>
      <c r="E27" s="196"/>
      <c r="F27" s="197"/>
      <c r="G27" s="198" t="s">
        <v>115</v>
      </c>
      <c r="H27" s="197"/>
      <c r="I27" s="200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</row>
    <row r="28" spans="2:25" ht="12.75" customHeight="1" x14ac:dyDescent="0.15">
      <c r="B28" s="202" t="s">
        <v>70</v>
      </c>
      <c r="C28" s="328">
        <v>19</v>
      </c>
      <c r="D28" s="182" t="s">
        <v>71</v>
      </c>
      <c r="E28" s="340">
        <v>998</v>
      </c>
      <c r="F28" s="341">
        <v>1380</v>
      </c>
      <c r="G28" s="342">
        <v>1184</v>
      </c>
      <c r="H28" s="341">
        <v>635867</v>
      </c>
      <c r="I28" s="340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181"/>
    </row>
    <row r="29" spans="2:25" ht="12.75" customHeight="1" x14ac:dyDescent="0.15">
      <c r="B29" s="202"/>
      <c r="C29" s="328">
        <v>20</v>
      </c>
      <c r="D29" s="181"/>
      <c r="E29" s="340">
        <v>977</v>
      </c>
      <c r="F29" s="341">
        <v>1418</v>
      </c>
      <c r="G29" s="342">
        <v>1197</v>
      </c>
      <c r="H29" s="341">
        <v>649851</v>
      </c>
      <c r="I29" s="340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181"/>
    </row>
    <row r="30" spans="2:25" ht="12.75" customHeight="1" x14ac:dyDescent="0.15">
      <c r="B30" s="202"/>
      <c r="C30" s="328">
        <v>21</v>
      </c>
      <c r="D30" s="181"/>
      <c r="E30" s="340">
        <v>1050</v>
      </c>
      <c r="F30" s="341">
        <v>1433</v>
      </c>
      <c r="G30" s="342">
        <v>1187</v>
      </c>
      <c r="H30" s="341">
        <v>552202</v>
      </c>
      <c r="I30" s="340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181"/>
    </row>
    <row r="31" spans="2:25" ht="12.75" customHeight="1" x14ac:dyDescent="0.15">
      <c r="B31" s="301"/>
      <c r="C31" s="307">
        <v>22</v>
      </c>
      <c r="D31" s="206"/>
      <c r="E31" s="343">
        <v>945</v>
      </c>
      <c r="F31" s="343">
        <v>1365</v>
      </c>
      <c r="G31" s="343">
        <v>1134</v>
      </c>
      <c r="H31" s="344">
        <v>518484</v>
      </c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181"/>
    </row>
    <row r="32" spans="2:25" ht="12.75" customHeight="1" x14ac:dyDescent="0.15">
      <c r="B32" s="202" t="s">
        <v>314</v>
      </c>
      <c r="C32" s="328">
        <v>8</v>
      </c>
      <c r="D32" s="203" t="s">
        <v>315</v>
      </c>
      <c r="E32" s="340">
        <v>958</v>
      </c>
      <c r="F32" s="341">
        <v>1155</v>
      </c>
      <c r="G32" s="345">
        <v>1109</v>
      </c>
      <c r="H32" s="341">
        <v>41503</v>
      </c>
      <c r="I32" s="340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181"/>
    </row>
    <row r="33" spans="2:25" ht="12.75" customHeight="1" x14ac:dyDescent="0.15">
      <c r="B33" s="202"/>
      <c r="C33" s="328">
        <v>9</v>
      </c>
      <c r="D33" s="203"/>
      <c r="E33" s="340">
        <v>998</v>
      </c>
      <c r="F33" s="341">
        <v>1208</v>
      </c>
      <c r="G33" s="345">
        <v>1135</v>
      </c>
      <c r="H33" s="341">
        <v>35580</v>
      </c>
      <c r="I33" s="340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181"/>
    </row>
    <row r="34" spans="2:25" ht="12.75" customHeight="1" x14ac:dyDescent="0.15">
      <c r="B34" s="202"/>
      <c r="C34" s="328">
        <v>10</v>
      </c>
      <c r="D34" s="203"/>
      <c r="E34" s="341">
        <v>945</v>
      </c>
      <c r="F34" s="341">
        <v>1207.5</v>
      </c>
      <c r="G34" s="345">
        <v>1122.5028145660401</v>
      </c>
      <c r="H34" s="341">
        <v>36337.599999999999</v>
      </c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181"/>
    </row>
    <row r="35" spans="2:25" ht="12.75" customHeight="1" x14ac:dyDescent="0.15">
      <c r="B35" s="202"/>
      <c r="C35" s="328">
        <v>11</v>
      </c>
      <c r="D35" s="203"/>
      <c r="E35" s="341">
        <v>997.5</v>
      </c>
      <c r="F35" s="341">
        <v>1265.25</v>
      </c>
      <c r="G35" s="341">
        <v>1122.5264120875875</v>
      </c>
      <c r="H35" s="341">
        <v>47662.3</v>
      </c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181"/>
    </row>
    <row r="36" spans="2:25" ht="12.75" customHeight="1" x14ac:dyDescent="0.15">
      <c r="B36" s="202"/>
      <c r="C36" s="328">
        <v>12</v>
      </c>
      <c r="D36" s="203"/>
      <c r="E36" s="341">
        <v>1050</v>
      </c>
      <c r="F36" s="341">
        <v>1283.1000000000001</v>
      </c>
      <c r="G36" s="341">
        <v>1133.7685816400817</v>
      </c>
      <c r="H36" s="345">
        <v>41894.6</v>
      </c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181"/>
    </row>
    <row r="37" spans="2:25" ht="12.75" customHeight="1" x14ac:dyDescent="0.15">
      <c r="B37" s="202">
        <v>23</v>
      </c>
      <c r="C37" s="328">
        <v>1</v>
      </c>
      <c r="D37" s="203" t="s">
        <v>315</v>
      </c>
      <c r="E37" s="341">
        <v>997.5</v>
      </c>
      <c r="F37" s="341">
        <v>1249.5</v>
      </c>
      <c r="G37" s="341">
        <v>1140.1399411085788</v>
      </c>
      <c r="H37" s="341">
        <v>34596.9</v>
      </c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181"/>
    </row>
    <row r="38" spans="2:25" ht="12.75" customHeight="1" x14ac:dyDescent="0.15">
      <c r="B38" s="202"/>
      <c r="C38" s="328">
        <v>2</v>
      </c>
      <c r="D38" s="203"/>
      <c r="E38" s="341">
        <v>1000.6500000000001</v>
      </c>
      <c r="F38" s="341">
        <v>1253.7</v>
      </c>
      <c r="G38" s="341">
        <v>1097.6661849918082</v>
      </c>
      <c r="H38" s="345">
        <v>37990.300000000003</v>
      </c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181"/>
    </row>
    <row r="39" spans="2:25" ht="12.75" customHeight="1" x14ac:dyDescent="0.15">
      <c r="B39" s="202"/>
      <c r="C39" s="328">
        <v>3</v>
      </c>
      <c r="D39" s="203"/>
      <c r="E39" s="341">
        <v>1050</v>
      </c>
      <c r="F39" s="341">
        <v>1212.75</v>
      </c>
      <c r="G39" s="341">
        <v>1124.1275556088494</v>
      </c>
      <c r="H39" s="341">
        <v>48628.4</v>
      </c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181"/>
    </row>
    <row r="40" spans="2:25" ht="12.75" customHeight="1" x14ac:dyDescent="0.15">
      <c r="B40" s="202"/>
      <c r="C40" s="328">
        <v>4</v>
      </c>
      <c r="D40" s="203"/>
      <c r="E40" s="341">
        <v>997.5</v>
      </c>
      <c r="F40" s="341">
        <v>1251.6000000000001</v>
      </c>
      <c r="G40" s="341">
        <v>1090.7892302280582</v>
      </c>
      <c r="H40" s="345">
        <v>43542.6</v>
      </c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181"/>
    </row>
    <row r="41" spans="2:25" ht="12.75" customHeight="1" x14ac:dyDescent="0.15">
      <c r="B41" s="202"/>
      <c r="C41" s="328">
        <v>5</v>
      </c>
      <c r="D41" s="203"/>
      <c r="E41" s="341">
        <v>1050</v>
      </c>
      <c r="F41" s="341">
        <v>1260</v>
      </c>
      <c r="G41" s="341">
        <v>1124.0551305296049</v>
      </c>
      <c r="H41" s="345">
        <v>59000.3</v>
      </c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181"/>
    </row>
    <row r="42" spans="2:25" ht="12.75" customHeight="1" x14ac:dyDescent="0.15">
      <c r="B42" s="202"/>
      <c r="C42" s="328">
        <v>6</v>
      </c>
      <c r="D42" s="203"/>
      <c r="E42" s="341">
        <v>997.5</v>
      </c>
      <c r="F42" s="341">
        <v>1260</v>
      </c>
      <c r="G42" s="341">
        <v>1110.5341422729236</v>
      </c>
      <c r="H42" s="345">
        <v>52825.5</v>
      </c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181"/>
    </row>
    <row r="43" spans="2:25" ht="12.75" customHeight="1" x14ac:dyDescent="0.15">
      <c r="B43" s="202"/>
      <c r="C43" s="328">
        <v>7</v>
      </c>
      <c r="D43" s="203"/>
      <c r="E43" s="341">
        <v>997.5</v>
      </c>
      <c r="F43" s="341">
        <v>1215.9000000000001</v>
      </c>
      <c r="G43" s="341">
        <v>1111.1287255202767</v>
      </c>
      <c r="H43" s="345">
        <v>39657.599999999999</v>
      </c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181"/>
    </row>
    <row r="44" spans="2:25" ht="12.75" customHeight="1" x14ac:dyDescent="0.15">
      <c r="B44" s="301"/>
      <c r="C44" s="307">
        <v>8</v>
      </c>
      <c r="D44" s="206"/>
      <c r="E44" s="343">
        <v>997.5</v>
      </c>
      <c r="F44" s="343">
        <v>1312.5</v>
      </c>
      <c r="G44" s="343">
        <v>1085.5026351351355</v>
      </c>
      <c r="H44" s="344">
        <v>35453.699999999997</v>
      </c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181"/>
    </row>
    <row r="45" spans="2:25" ht="3.75" customHeight="1" x14ac:dyDescent="0.15"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25" style="212" customWidth="1"/>
    <col min="3" max="3" width="2.75" style="212" customWidth="1"/>
    <col min="4" max="5" width="5.5" style="212" customWidth="1"/>
    <col min="6" max="7" width="5.875" style="212" customWidth="1"/>
    <col min="8" max="8" width="8.125" style="212" customWidth="1"/>
    <col min="9" max="9" width="5.375" style="212" customWidth="1"/>
    <col min="10" max="11" width="5.875" style="212" customWidth="1"/>
    <col min="12" max="12" width="8.125" style="212" customWidth="1"/>
    <col min="13" max="13" width="5.5" style="212" customWidth="1"/>
    <col min="14" max="15" width="5.875" style="212" customWidth="1"/>
    <col min="16" max="16" width="8.125" style="212" customWidth="1"/>
    <col min="17" max="17" width="5.5" style="212" customWidth="1"/>
    <col min="18" max="19" width="5.875" style="212" customWidth="1"/>
    <col min="20" max="20" width="8.125" style="212" customWidth="1"/>
    <col min="21" max="21" width="5.375" style="212" customWidth="1"/>
    <col min="22" max="23" width="5.875" style="212" customWidth="1"/>
    <col min="24" max="24" width="8.125" style="212" customWidth="1"/>
    <col min="25" max="16384" width="7.5" style="212"/>
  </cols>
  <sheetData>
    <row r="1" spans="1:27" ht="15" customHeight="1" x14ac:dyDescent="0.15">
      <c r="A1" s="182"/>
      <c r="B1" s="384"/>
      <c r="C1" s="384"/>
      <c r="D1" s="384"/>
    </row>
    <row r="2" spans="1:27" ht="12.75" customHeight="1" x14ac:dyDescent="0.15">
      <c r="B2" s="182" t="s">
        <v>325</v>
      </c>
      <c r="C2" s="385"/>
      <c r="D2" s="385"/>
    </row>
    <row r="3" spans="1:27" ht="12.75" customHeight="1" x14ac:dyDescent="0.15">
      <c r="B3" s="385"/>
      <c r="C3" s="385"/>
      <c r="D3" s="385"/>
      <c r="X3" s="214" t="s">
        <v>103</v>
      </c>
    </row>
    <row r="4" spans="1:27" ht="3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27" ht="13.5" customHeight="1" x14ac:dyDescent="0.15">
      <c r="B5" s="184"/>
      <c r="C5" s="333" t="s">
        <v>283</v>
      </c>
      <c r="D5" s="332"/>
      <c r="E5" s="358" t="s">
        <v>296</v>
      </c>
      <c r="F5" s="359"/>
      <c r="G5" s="359"/>
      <c r="H5" s="360"/>
      <c r="I5" s="358" t="s">
        <v>297</v>
      </c>
      <c r="J5" s="359"/>
      <c r="K5" s="359"/>
      <c r="L5" s="360"/>
      <c r="M5" s="358" t="s">
        <v>298</v>
      </c>
      <c r="N5" s="359"/>
      <c r="O5" s="359"/>
      <c r="P5" s="360"/>
      <c r="Q5" s="358" t="s">
        <v>299</v>
      </c>
      <c r="R5" s="359"/>
      <c r="S5" s="359"/>
      <c r="T5" s="360"/>
      <c r="U5" s="358" t="s">
        <v>152</v>
      </c>
      <c r="V5" s="359"/>
      <c r="W5" s="359"/>
      <c r="X5" s="360"/>
      <c r="Z5" s="213"/>
      <c r="AA5" s="213"/>
    </row>
    <row r="6" spans="1:27" ht="13.5" customHeight="1" x14ac:dyDescent="0.15">
      <c r="B6" s="336" t="s">
        <v>300</v>
      </c>
      <c r="C6" s="361"/>
      <c r="D6" s="362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Q6" s="363" t="s">
        <v>301</v>
      </c>
      <c r="R6" s="363" t="s">
        <v>192</v>
      </c>
      <c r="S6" s="363" t="s">
        <v>302</v>
      </c>
      <c r="T6" s="363" t="s">
        <v>114</v>
      </c>
      <c r="U6" s="363" t="s">
        <v>301</v>
      </c>
      <c r="V6" s="363" t="s">
        <v>192</v>
      </c>
      <c r="W6" s="363" t="s">
        <v>302</v>
      </c>
      <c r="X6" s="363" t="s">
        <v>114</v>
      </c>
      <c r="Z6" s="213"/>
      <c r="AA6" s="213"/>
    </row>
    <row r="7" spans="1:27" ht="13.5" customHeight="1" x14ac:dyDescent="0.15">
      <c r="B7" s="194"/>
      <c r="C7" s="195"/>
      <c r="D7" s="195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Q7" s="364"/>
      <c r="R7" s="364"/>
      <c r="S7" s="364" t="s">
        <v>303</v>
      </c>
      <c r="T7" s="364"/>
      <c r="U7" s="364"/>
      <c r="V7" s="364"/>
      <c r="W7" s="364" t="s">
        <v>303</v>
      </c>
      <c r="X7" s="364"/>
      <c r="Z7" s="213"/>
      <c r="AA7" s="213"/>
    </row>
    <row r="8" spans="1:27" ht="13.5" customHeight="1" x14ac:dyDescent="0.15">
      <c r="B8" s="202" t="s">
        <v>70</v>
      </c>
      <c r="C8" s="328">
        <v>20</v>
      </c>
      <c r="D8" s="182" t="s">
        <v>71</v>
      </c>
      <c r="E8" s="341">
        <v>1733</v>
      </c>
      <c r="F8" s="341">
        <v>3024</v>
      </c>
      <c r="G8" s="341">
        <v>2408</v>
      </c>
      <c r="H8" s="341">
        <v>375163</v>
      </c>
      <c r="I8" s="341">
        <v>1260</v>
      </c>
      <c r="J8" s="341">
        <v>1995</v>
      </c>
      <c r="K8" s="341">
        <v>1665</v>
      </c>
      <c r="L8" s="341">
        <v>403122</v>
      </c>
      <c r="M8" s="341">
        <v>840</v>
      </c>
      <c r="N8" s="341">
        <v>1680</v>
      </c>
      <c r="O8" s="341">
        <v>1314</v>
      </c>
      <c r="P8" s="341">
        <v>183390</v>
      </c>
      <c r="Q8" s="341">
        <v>4200</v>
      </c>
      <c r="R8" s="341">
        <v>5775</v>
      </c>
      <c r="S8" s="341">
        <v>4988</v>
      </c>
      <c r="T8" s="341">
        <v>73703</v>
      </c>
      <c r="U8" s="341">
        <v>3150</v>
      </c>
      <c r="V8" s="341">
        <v>5040</v>
      </c>
      <c r="W8" s="341">
        <v>4046</v>
      </c>
      <c r="X8" s="341">
        <v>230983</v>
      </c>
      <c r="Y8" s="213"/>
      <c r="Z8" s="342"/>
      <c r="AA8" s="213"/>
    </row>
    <row r="9" spans="1:27" ht="13.5" customHeight="1" x14ac:dyDescent="0.15">
      <c r="B9" s="202"/>
      <c r="C9" s="328">
        <v>21</v>
      </c>
      <c r="D9" s="181"/>
      <c r="E9" s="341">
        <v>1575</v>
      </c>
      <c r="F9" s="341">
        <v>2963</v>
      </c>
      <c r="G9" s="341">
        <v>2170</v>
      </c>
      <c r="H9" s="341">
        <v>451434</v>
      </c>
      <c r="I9" s="341">
        <v>1155</v>
      </c>
      <c r="J9" s="341">
        <v>1995</v>
      </c>
      <c r="K9" s="341">
        <v>1573</v>
      </c>
      <c r="L9" s="341">
        <v>485398</v>
      </c>
      <c r="M9" s="341">
        <v>840</v>
      </c>
      <c r="N9" s="341">
        <v>1889</v>
      </c>
      <c r="O9" s="341">
        <v>1169</v>
      </c>
      <c r="P9" s="341">
        <v>196952</v>
      </c>
      <c r="Q9" s="341">
        <v>3570</v>
      </c>
      <c r="R9" s="341">
        <v>5618</v>
      </c>
      <c r="S9" s="341">
        <v>4298</v>
      </c>
      <c r="T9" s="341">
        <v>90331</v>
      </c>
      <c r="U9" s="341">
        <v>3045</v>
      </c>
      <c r="V9" s="341">
        <v>4467</v>
      </c>
      <c r="W9" s="341">
        <v>3623</v>
      </c>
      <c r="X9" s="341">
        <v>314648</v>
      </c>
      <c r="Y9" s="213"/>
      <c r="Z9" s="342"/>
      <c r="AA9" s="213"/>
    </row>
    <row r="10" spans="1:27" ht="13.5" customHeight="1" x14ac:dyDescent="0.15">
      <c r="B10" s="301"/>
      <c r="C10" s="307">
        <v>22</v>
      </c>
      <c r="D10" s="206"/>
      <c r="E10" s="343">
        <v>1680</v>
      </c>
      <c r="F10" s="343">
        <v>3098</v>
      </c>
      <c r="G10" s="343">
        <v>2218</v>
      </c>
      <c r="H10" s="343">
        <v>447747</v>
      </c>
      <c r="I10" s="343">
        <v>1260</v>
      </c>
      <c r="J10" s="343">
        <v>2048</v>
      </c>
      <c r="K10" s="343">
        <v>1619</v>
      </c>
      <c r="L10" s="343">
        <v>450969</v>
      </c>
      <c r="M10" s="343">
        <v>893</v>
      </c>
      <c r="N10" s="343">
        <v>1575</v>
      </c>
      <c r="O10" s="343">
        <v>1226</v>
      </c>
      <c r="P10" s="343">
        <v>184632</v>
      </c>
      <c r="Q10" s="343">
        <v>3759</v>
      </c>
      <c r="R10" s="343">
        <v>5250</v>
      </c>
      <c r="S10" s="343">
        <v>4381</v>
      </c>
      <c r="T10" s="343">
        <v>81050</v>
      </c>
      <c r="U10" s="343">
        <v>3150</v>
      </c>
      <c r="V10" s="343">
        <v>4410</v>
      </c>
      <c r="W10" s="343">
        <v>3671</v>
      </c>
      <c r="X10" s="344">
        <v>325704</v>
      </c>
      <c r="Y10" s="213"/>
      <c r="Z10" s="342"/>
      <c r="AA10" s="213"/>
    </row>
    <row r="11" spans="1:27" ht="13.5" customHeight="1" x14ac:dyDescent="0.15">
      <c r="B11" s="202" t="s">
        <v>314</v>
      </c>
      <c r="C11" s="386">
        <v>8</v>
      </c>
      <c r="D11" s="203" t="s">
        <v>315</v>
      </c>
      <c r="E11" s="341">
        <v>1890</v>
      </c>
      <c r="F11" s="341">
        <v>2468</v>
      </c>
      <c r="G11" s="341">
        <v>2133</v>
      </c>
      <c r="H11" s="341">
        <v>49100</v>
      </c>
      <c r="I11" s="341">
        <v>1365</v>
      </c>
      <c r="J11" s="341">
        <v>1785</v>
      </c>
      <c r="K11" s="341">
        <v>1577</v>
      </c>
      <c r="L11" s="341">
        <v>41738</v>
      </c>
      <c r="M11" s="341">
        <v>1260</v>
      </c>
      <c r="N11" s="341">
        <v>1512</v>
      </c>
      <c r="O11" s="341">
        <v>1348</v>
      </c>
      <c r="P11" s="341">
        <v>17194</v>
      </c>
      <c r="Q11" s="341">
        <v>3990</v>
      </c>
      <c r="R11" s="341">
        <v>4725</v>
      </c>
      <c r="S11" s="341">
        <v>4343</v>
      </c>
      <c r="T11" s="341">
        <v>8095</v>
      </c>
      <c r="U11" s="341">
        <v>3150</v>
      </c>
      <c r="V11" s="341">
        <v>4095</v>
      </c>
      <c r="W11" s="341">
        <v>3617</v>
      </c>
      <c r="X11" s="341">
        <v>36273</v>
      </c>
      <c r="Y11" s="213"/>
      <c r="Z11" s="213"/>
      <c r="AA11" s="213"/>
    </row>
    <row r="12" spans="1:27" ht="13.5" customHeight="1" x14ac:dyDescent="0.15">
      <c r="B12" s="387"/>
      <c r="C12" s="386">
        <v>9</v>
      </c>
      <c r="D12" s="388"/>
      <c r="E12" s="341">
        <v>2100</v>
      </c>
      <c r="F12" s="341">
        <v>2730</v>
      </c>
      <c r="G12" s="341">
        <v>2260</v>
      </c>
      <c r="H12" s="341">
        <v>32200</v>
      </c>
      <c r="I12" s="341">
        <v>1470</v>
      </c>
      <c r="J12" s="341">
        <v>1890</v>
      </c>
      <c r="K12" s="341">
        <v>1612</v>
      </c>
      <c r="L12" s="341">
        <v>31379</v>
      </c>
      <c r="M12" s="341">
        <v>1155</v>
      </c>
      <c r="N12" s="341">
        <v>1491</v>
      </c>
      <c r="O12" s="341">
        <v>1324</v>
      </c>
      <c r="P12" s="341">
        <v>11875</v>
      </c>
      <c r="Q12" s="341">
        <v>4200</v>
      </c>
      <c r="R12" s="341">
        <v>4725</v>
      </c>
      <c r="S12" s="341">
        <v>4342</v>
      </c>
      <c r="T12" s="341">
        <v>6099</v>
      </c>
      <c r="U12" s="341">
        <v>3150</v>
      </c>
      <c r="V12" s="341">
        <v>4095</v>
      </c>
      <c r="W12" s="341">
        <v>3545</v>
      </c>
      <c r="X12" s="341">
        <v>25041</v>
      </c>
      <c r="Y12" s="213"/>
      <c r="Z12" s="213"/>
      <c r="AA12" s="213"/>
    </row>
    <row r="13" spans="1:27" ht="13.5" customHeight="1" x14ac:dyDescent="0.15">
      <c r="B13" s="387"/>
      <c r="C13" s="386">
        <v>10</v>
      </c>
      <c r="D13" s="388"/>
      <c r="E13" s="341">
        <v>2205</v>
      </c>
      <c r="F13" s="341">
        <v>2782.5</v>
      </c>
      <c r="G13" s="341">
        <v>2401.737627125623</v>
      </c>
      <c r="H13" s="341">
        <v>35847.100000000006</v>
      </c>
      <c r="I13" s="345">
        <v>1470</v>
      </c>
      <c r="J13" s="341">
        <v>1995</v>
      </c>
      <c r="K13" s="341">
        <v>1648.7287891336757</v>
      </c>
      <c r="L13" s="341">
        <v>34265.800000000003</v>
      </c>
      <c r="M13" s="341">
        <v>1249.5</v>
      </c>
      <c r="N13" s="341">
        <v>1522.5</v>
      </c>
      <c r="O13" s="341">
        <v>1352.9724698821378</v>
      </c>
      <c r="P13" s="341">
        <v>13989.099999999999</v>
      </c>
      <c r="Q13" s="341">
        <v>4200</v>
      </c>
      <c r="R13" s="341">
        <v>5040</v>
      </c>
      <c r="S13" s="341">
        <v>4479.2486477887369</v>
      </c>
      <c r="T13" s="341">
        <v>5997.3</v>
      </c>
      <c r="U13" s="341">
        <v>3360</v>
      </c>
      <c r="V13" s="341">
        <v>4410</v>
      </c>
      <c r="W13" s="341">
        <v>3671.2327885877494</v>
      </c>
      <c r="X13" s="341">
        <v>21771.800000000003</v>
      </c>
      <c r="Y13" s="213"/>
      <c r="Z13" s="213"/>
      <c r="AA13" s="213"/>
    </row>
    <row r="14" spans="1:27" ht="13.5" customHeight="1" x14ac:dyDescent="0.15">
      <c r="B14" s="387"/>
      <c r="C14" s="386">
        <v>11</v>
      </c>
      <c r="D14" s="388"/>
      <c r="E14" s="341">
        <v>2415</v>
      </c>
      <c r="F14" s="341">
        <v>2887.5</v>
      </c>
      <c r="G14" s="341">
        <v>2594.2756002255887</v>
      </c>
      <c r="H14" s="341">
        <v>41773.5</v>
      </c>
      <c r="I14" s="341">
        <v>1575</v>
      </c>
      <c r="J14" s="341">
        <v>2047.5</v>
      </c>
      <c r="K14" s="341">
        <v>1761.5310107808107</v>
      </c>
      <c r="L14" s="341">
        <v>43697.799999999996</v>
      </c>
      <c r="M14" s="341">
        <v>1050</v>
      </c>
      <c r="N14" s="341">
        <v>1470</v>
      </c>
      <c r="O14" s="341">
        <v>1196.4512098548175</v>
      </c>
      <c r="P14" s="341">
        <v>17495</v>
      </c>
      <c r="Q14" s="341">
        <v>4305</v>
      </c>
      <c r="R14" s="341">
        <v>5145</v>
      </c>
      <c r="S14" s="341">
        <v>4646.1188102156284</v>
      </c>
      <c r="T14" s="341">
        <v>7618.5</v>
      </c>
      <c r="U14" s="341">
        <v>3570</v>
      </c>
      <c r="V14" s="341">
        <v>4200</v>
      </c>
      <c r="W14" s="341">
        <v>3848.0011313375385</v>
      </c>
      <c r="X14" s="345">
        <v>30665.4</v>
      </c>
      <c r="Y14" s="213"/>
      <c r="Z14" s="213"/>
      <c r="AA14" s="213"/>
    </row>
    <row r="15" spans="1:27" ht="13.5" customHeight="1" x14ac:dyDescent="0.15">
      <c r="B15" s="387"/>
      <c r="C15" s="386">
        <v>12</v>
      </c>
      <c r="D15" s="388"/>
      <c r="E15" s="341">
        <v>2415</v>
      </c>
      <c r="F15" s="341">
        <v>3097.5</v>
      </c>
      <c r="G15" s="341">
        <v>2672.0284329393039</v>
      </c>
      <c r="H15" s="341">
        <v>32036</v>
      </c>
      <c r="I15" s="341">
        <v>1680</v>
      </c>
      <c r="J15" s="341">
        <v>2047.5</v>
      </c>
      <c r="K15" s="341">
        <v>1822.6226795580105</v>
      </c>
      <c r="L15" s="345">
        <v>29861</v>
      </c>
      <c r="M15" s="341">
        <v>1050</v>
      </c>
      <c r="N15" s="341">
        <v>1491</v>
      </c>
      <c r="O15" s="341">
        <v>1208.140765295469</v>
      </c>
      <c r="P15" s="341">
        <v>9541</v>
      </c>
      <c r="Q15" s="341">
        <v>4515</v>
      </c>
      <c r="R15" s="341">
        <v>5250</v>
      </c>
      <c r="S15" s="341">
        <v>4768.3287583988795</v>
      </c>
      <c r="T15" s="341">
        <v>7381</v>
      </c>
      <c r="U15" s="341">
        <v>3570</v>
      </c>
      <c r="V15" s="341">
        <v>4305</v>
      </c>
      <c r="W15" s="341">
        <v>3913.0234535930786</v>
      </c>
      <c r="X15" s="345">
        <v>25690</v>
      </c>
      <c r="Y15" s="213"/>
    </row>
    <row r="16" spans="1:27" ht="13.5" customHeight="1" x14ac:dyDescent="0.15">
      <c r="B16" s="387" t="s">
        <v>316</v>
      </c>
      <c r="C16" s="386">
        <v>1</v>
      </c>
      <c r="D16" s="388" t="s">
        <v>315</v>
      </c>
      <c r="E16" s="341">
        <v>2100</v>
      </c>
      <c r="F16" s="341">
        <v>2625</v>
      </c>
      <c r="G16" s="345">
        <v>2457.9844865691939</v>
      </c>
      <c r="H16" s="341">
        <v>36470.800000000003</v>
      </c>
      <c r="I16" s="341">
        <v>1575</v>
      </c>
      <c r="J16" s="341">
        <v>1942.5</v>
      </c>
      <c r="K16" s="341">
        <v>1761.5152534262652</v>
      </c>
      <c r="L16" s="341">
        <v>40998.400000000001</v>
      </c>
      <c r="M16" s="341">
        <v>945</v>
      </c>
      <c r="N16" s="341">
        <v>1417.5</v>
      </c>
      <c r="O16" s="341">
        <v>1156.6188870952428</v>
      </c>
      <c r="P16" s="341">
        <v>11966.9</v>
      </c>
      <c r="Q16" s="341">
        <v>4200</v>
      </c>
      <c r="R16" s="341">
        <v>5040</v>
      </c>
      <c r="S16" s="341">
        <v>4596.2257504594645</v>
      </c>
      <c r="T16" s="341">
        <v>6732</v>
      </c>
      <c r="U16" s="341">
        <v>3365.46</v>
      </c>
      <c r="V16" s="341">
        <v>4074</v>
      </c>
      <c r="W16" s="341">
        <v>3700.1180039276196</v>
      </c>
      <c r="X16" s="345">
        <v>29426.100000000002</v>
      </c>
      <c r="Y16" s="213"/>
    </row>
    <row r="17" spans="2:25" ht="13.5" customHeight="1" x14ac:dyDescent="0.15">
      <c r="B17" s="387"/>
      <c r="C17" s="386">
        <v>2</v>
      </c>
      <c r="D17" s="388"/>
      <c r="E17" s="341">
        <v>2100</v>
      </c>
      <c r="F17" s="341">
        <v>2520</v>
      </c>
      <c r="G17" s="341">
        <v>2304.8383253048955</v>
      </c>
      <c r="H17" s="341">
        <v>33259.599999999999</v>
      </c>
      <c r="I17" s="341">
        <v>1575</v>
      </c>
      <c r="J17" s="341">
        <v>1890</v>
      </c>
      <c r="K17" s="341">
        <v>1715.1218630478395</v>
      </c>
      <c r="L17" s="341">
        <v>31125.899999999998</v>
      </c>
      <c r="M17" s="341">
        <v>971.25</v>
      </c>
      <c r="N17" s="341">
        <v>1417.5</v>
      </c>
      <c r="O17" s="341">
        <v>1160.0272658610272</v>
      </c>
      <c r="P17" s="341">
        <v>10677</v>
      </c>
      <c r="Q17" s="341">
        <v>4200</v>
      </c>
      <c r="R17" s="341">
        <v>4786.32</v>
      </c>
      <c r="S17" s="341">
        <v>4438.7010489510494</v>
      </c>
      <c r="T17" s="341">
        <v>5078.3</v>
      </c>
      <c r="U17" s="341">
        <v>3360</v>
      </c>
      <c r="V17" s="341">
        <v>3990</v>
      </c>
      <c r="W17" s="341">
        <v>3671.3330416955046</v>
      </c>
      <c r="X17" s="345">
        <v>16106.2</v>
      </c>
      <c r="Y17" s="213"/>
    </row>
    <row r="18" spans="2:25" ht="13.5" customHeight="1" x14ac:dyDescent="0.15">
      <c r="B18" s="387"/>
      <c r="C18" s="386">
        <v>3</v>
      </c>
      <c r="D18" s="388"/>
      <c r="E18" s="341">
        <v>2100</v>
      </c>
      <c r="F18" s="341">
        <v>2415</v>
      </c>
      <c r="G18" s="341">
        <v>2265.2145748106882</v>
      </c>
      <c r="H18" s="341">
        <v>29041.800000000003</v>
      </c>
      <c r="I18" s="341">
        <v>1575</v>
      </c>
      <c r="J18" s="341">
        <v>1890</v>
      </c>
      <c r="K18" s="341">
        <v>1745.7542286316552</v>
      </c>
      <c r="L18" s="341">
        <v>28021.5</v>
      </c>
      <c r="M18" s="341">
        <v>1050</v>
      </c>
      <c r="N18" s="341">
        <v>1417.5</v>
      </c>
      <c r="O18" s="341">
        <v>1169.8674722838139</v>
      </c>
      <c r="P18" s="341">
        <v>11050.7</v>
      </c>
      <c r="Q18" s="341">
        <v>4200</v>
      </c>
      <c r="R18" s="341">
        <v>4830</v>
      </c>
      <c r="S18" s="341">
        <v>4496.0040614515265</v>
      </c>
      <c r="T18" s="341">
        <v>5863.1</v>
      </c>
      <c r="U18" s="341">
        <v>3360</v>
      </c>
      <c r="V18" s="341">
        <v>4116</v>
      </c>
      <c r="W18" s="341">
        <v>3662.5507675087938</v>
      </c>
      <c r="X18" s="345">
        <v>22016.5</v>
      </c>
      <c r="Y18" s="213"/>
    </row>
    <row r="19" spans="2:25" ht="13.5" customHeight="1" x14ac:dyDescent="0.15">
      <c r="B19" s="387"/>
      <c r="C19" s="386">
        <v>4</v>
      </c>
      <c r="D19" s="388"/>
      <c r="E19" s="341">
        <v>2100</v>
      </c>
      <c r="F19" s="341">
        <v>2520</v>
      </c>
      <c r="G19" s="341">
        <v>2249.0359106573569</v>
      </c>
      <c r="H19" s="341">
        <v>31351</v>
      </c>
      <c r="I19" s="341">
        <v>1522.5</v>
      </c>
      <c r="J19" s="341">
        <v>1890</v>
      </c>
      <c r="K19" s="341">
        <v>1715.3102531301747</v>
      </c>
      <c r="L19" s="341">
        <v>35558.100000000006</v>
      </c>
      <c r="M19" s="341">
        <v>1149.75</v>
      </c>
      <c r="N19" s="341">
        <v>1575</v>
      </c>
      <c r="O19" s="341">
        <v>1335.082149904571</v>
      </c>
      <c r="P19" s="341">
        <v>13189.699999999999</v>
      </c>
      <c r="Q19" s="341">
        <v>4200</v>
      </c>
      <c r="R19" s="341">
        <v>4840.0800000000008</v>
      </c>
      <c r="S19" s="341">
        <v>4567.0350600820639</v>
      </c>
      <c r="T19" s="341">
        <v>5688.4</v>
      </c>
      <c r="U19" s="341">
        <v>3360</v>
      </c>
      <c r="V19" s="341">
        <v>3990</v>
      </c>
      <c r="W19" s="341">
        <v>3667.7618072835589</v>
      </c>
      <c r="X19" s="345">
        <v>21022.300000000003</v>
      </c>
      <c r="Y19" s="213"/>
    </row>
    <row r="20" spans="2:25" ht="13.5" customHeight="1" x14ac:dyDescent="0.15">
      <c r="B20" s="387"/>
      <c r="C20" s="386">
        <v>5</v>
      </c>
      <c r="D20" s="388"/>
      <c r="E20" s="341">
        <v>2100</v>
      </c>
      <c r="F20" s="341">
        <v>2551.5</v>
      </c>
      <c r="G20" s="341">
        <v>2235.6079987775852</v>
      </c>
      <c r="H20" s="341">
        <v>40230</v>
      </c>
      <c r="I20" s="341">
        <v>1470</v>
      </c>
      <c r="J20" s="341">
        <v>1890</v>
      </c>
      <c r="K20" s="341">
        <v>1709.7291685903895</v>
      </c>
      <c r="L20" s="341">
        <v>39903.5</v>
      </c>
      <c r="M20" s="341">
        <v>1260</v>
      </c>
      <c r="N20" s="341">
        <v>1575</v>
      </c>
      <c r="O20" s="341">
        <v>1384.4505508965228</v>
      </c>
      <c r="P20" s="341">
        <v>12953.5</v>
      </c>
      <c r="Q20" s="341">
        <v>4200</v>
      </c>
      <c r="R20" s="341">
        <v>4935</v>
      </c>
      <c r="S20" s="341">
        <v>4565.3888844557932</v>
      </c>
      <c r="T20" s="341">
        <v>6931</v>
      </c>
      <c r="U20" s="341">
        <v>3360</v>
      </c>
      <c r="V20" s="341">
        <v>4042.5</v>
      </c>
      <c r="W20" s="341">
        <v>3653.5193999034709</v>
      </c>
      <c r="X20" s="345">
        <v>22454.3</v>
      </c>
      <c r="Y20" s="213"/>
    </row>
    <row r="21" spans="2:25" ht="13.5" customHeight="1" x14ac:dyDescent="0.15">
      <c r="B21" s="387"/>
      <c r="C21" s="386">
        <v>6</v>
      </c>
      <c r="D21" s="388"/>
      <c r="E21" s="341">
        <v>1942.5</v>
      </c>
      <c r="F21" s="341">
        <v>2520</v>
      </c>
      <c r="G21" s="341">
        <v>2168.7466397802978</v>
      </c>
      <c r="H21" s="341">
        <v>30841.8</v>
      </c>
      <c r="I21" s="341">
        <v>1417.5</v>
      </c>
      <c r="J21" s="341">
        <v>1890</v>
      </c>
      <c r="K21" s="341">
        <v>1709.2177196205942</v>
      </c>
      <c r="L21" s="341">
        <v>31528.700000000004</v>
      </c>
      <c r="M21" s="341">
        <v>1260</v>
      </c>
      <c r="N21" s="341">
        <v>1575</v>
      </c>
      <c r="O21" s="341">
        <v>1379.7056300268098</v>
      </c>
      <c r="P21" s="341">
        <v>9163.7999999999993</v>
      </c>
      <c r="Q21" s="341">
        <v>4410</v>
      </c>
      <c r="R21" s="341">
        <v>5040</v>
      </c>
      <c r="S21" s="341">
        <v>4652.3603186002483</v>
      </c>
      <c r="T21" s="341">
        <v>4969.3999999999996</v>
      </c>
      <c r="U21" s="341">
        <v>3308.55</v>
      </c>
      <c r="V21" s="341">
        <v>4200</v>
      </c>
      <c r="W21" s="341">
        <v>3679.9312483620156</v>
      </c>
      <c r="X21" s="345">
        <v>18559.3</v>
      </c>
      <c r="Y21" s="213"/>
    </row>
    <row r="22" spans="2:25" ht="13.5" customHeight="1" x14ac:dyDescent="0.15">
      <c r="B22" s="387"/>
      <c r="C22" s="386">
        <v>7</v>
      </c>
      <c r="D22" s="388"/>
      <c r="E22" s="341">
        <v>1785</v>
      </c>
      <c r="F22" s="341">
        <v>2562</v>
      </c>
      <c r="G22" s="341">
        <v>2138.1083375634526</v>
      </c>
      <c r="H22" s="341">
        <v>24175.4</v>
      </c>
      <c r="I22" s="341">
        <v>1260</v>
      </c>
      <c r="J22" s="341">
        <v>1890</v>
      </c>
      <c r="K22" s="341">
        <v>1612.1117758186399</v>
      </c>
      <c r="L22" s="341">
        <v>26940.699999999997</v>
      </c>
      <c r="M22" s="341">
        <v>1207.5</v>
      </c>
      <c r="N22" s="341">
        <v>1575</v>
      </c>
      <c r="O22" s="341">
        <v>1380.772351839237</v>
      </c>
      <c r="P22" s="341">
        <v>9559.2000000000007</v>
      </c>
      <c r="Q22" s="341">
        <v>4200</v>
      </c>
      <c r="R22" s="341">
        <v>5250</v>
      </c>
      <c r="S22" s="341">
        <v>4635.9010944466963</v>
      </c>
      <c r="T22" s="341">
        <v>5130.1000000000004</v>
      </c>
      <c r="U22" s="341">
        <v>3150</v>
      </c>
      <c r="V22" s="341">
        <v>4200</v>
      </c>
      <c r="W22" s="341">
        <v>3541.9675159426365</v>
      </c>
      <c r="X22" s="345">
        <v>18767.400000000001</v>
      </c>
      <c r="Y22" s="213"/>
    </row>
    <row r="23" spans="2:25" ht="13.5" customHeight="1" x14ac:dyDescent="0.15">
      <c r="B23" s="391"/>
      <c r="C23" s="392">
        <v>8</v>
      </c>
      <c r="D23" s="393"/>
      <c r="E23" s="343">
        <v>1785</v>
      </c>
      <c r="F23" s="365">
        <v>2520</v>
      </c>
      <c r="G23" s="344">
        <v>2181.1060019294068</v>
      </c>
      <c r="H23" s="343">
        <v>28961.799999999996</v>
      </c>
      <c r="I23" s="343">
        <v>1260</v>
      </c>
      <c r="J23" s="343">
        <v>1816.5</v>
      </c>
      <c r="K23" s="343">
        <v>1610.2591599194345</v>
      </c>
      <c r="L23" s="343">
        <v>29907.1</v>
      </c>
      <c r="M23" s="343">
        <v>1155</v>
      </c>
      <c r="N23" s="343">
        <v>1501.5</v>
      </c>
      <c r="O23" s="343">
        <v>1321.5220036441124</v>
      </c>
      <c r="P23" s="343">
        <v>11822.7</v>
      </c>
      <c r="Q23" s="343">
        <v>4200</v>
      </c>
      <c r="R23" s="343">
        <v>5250</v>
      </c>
      <c r="S23" s="343">
        <v>4641.8749769037877</v>
      </c>
      <c r="T23" s="343">
        <v>6013.9</v>
      </c>
      <c r="U23" s="343">
        <v>3150</v>
      </c>
      <c r="V23" s="343">
        <v>4200</v>
      </c>
      <c r="W23" s="343">
        <v>3568.8367080697326</v>
      </c>
      <c r="X23" s="344">
        <v>20329.099999999999</v>
      </c>
      <c r="Y23" s="213"/>
    </row>
    <row r="24" spans="2:25" ht="13.5" customHeight="1" x14ac:dyDescent="0.15">
      <c r="B24" s="395"/>
      <c r="C24" s="396"/>
      <c r="D24" s="397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213"/>
    </row>
    <row r="25" spans="2:25" ht="13.5" customHeight="1" x14ac:dyDescent="0.15">
      <c r="B25" s="369"/>
      <c r="C25" s="396"/>
      <c r="D25" s="398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213"/>
    </row>
    <row r="26" spans="2:25" ht="13.5" customHeight="1" x14ac:dyDescent="0.15">
      <c r="B26" s="395" t="s">
        <v>142</v>
      </c>
      <c r="C26" s="396"/>
      <c r="D26" s="397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213"/>
    </row>
    <row r="27" spans="2:25" ht="13.5" customHeight="1" x14ac:dyDescent="0.15">
      <c r="B27" s="372">
        <v>40756</v>
      </c>
      <c r="C27" s="373"/>
      <c r="D27" s="374">
        <v>40760</v>
      </c>
      <c r="E27" s="341">
        <v>1785</v>
      </c>
      <c r="F27" s="341">
        <v>2425.5</v>
      </c>
      <c r="G27" s="341">
        <v>2119.5367856867429</v>
      </c>
      <c r="H27" s="341">
        <v>5119.8999999999996</v>
      </c>
      <c r="I27" s="341">
        <v>1260</v>
      </c>
      <c r="J27" s="341">
        <v>1785</v>
      </c>
      <c r="K27" s="341">
        <v>1576.3892120373323</v>
      </c>
      <c r="L27" s="341">
        <v>6538.6</v>
      </c>
      <c r="M27" s="341">
        <v>1155</v>
      </c>
      <c r="N27" s="341">
        <v>1501.5</v>
      </c>
      <c r="O27" s="341">
        <v>1306.2662562524049</v>
      </c>
      <c r="P27" s="341">
        <v>1973.2</v>
      </c>
      <c r="Q27" s="341">
        <v>4200</v>
      </c>
      <c r="R27" s="341">
        <v>5040</v>
      </c>
      <c r="S27" s="341">
        <v>4545.6520618556706</v>
      </c>
      <c r="T27" s="341">
        <v>1159.2</v>
      </c>
      <c r="U27" s="341">
        <v>3150</v>
      </c>
      <c r="V27" s="341">
        <v>4200</v>
      </c>
      <c r="W27" s="341">
        <v>3526.5229223361948</v>
      </c>
      <c r="X27" s="341">
        <v>4976.8</v>
      </c>
      <c r="Y27" s="213"/>
    </row>
    <row r="28" spans="2:25" ht="13.5" customHeight="1" x14ac:dyDescent="0.15">
      <c r="B28" s="375" t="s">
        <v>143</v>
      </c>
      <c r="C28" s="376"/>
      <c r="D28" s="374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213"/>
    </row>
    <row r="29" spans="2:25" ht="13.5" customHeight="1" x14ac:dyDescent="0.15">
      <c r="B29" s="372">
        <v>40763</v>
      </c>
      <c r="C29" s="373"/>
      <c r="D29" s="374">
        <v>40767</v>
      </c>
      <c r="E29" s="265">
        <v>1869</v>
      </c>
      <c r="F29" s="265">
        <v>2520</v>
      </c>
      <c r="G29" s="265">
        <v>2134.4887488748873</v>
      </c>
      <c r="H29" s="265">
        <v>6089.2</v>
      </c>
      <c r="I29" s="265">
        <v>1260</v>
      </c>
      <c r="J29" s="265">
        <v>1816.5</v>
      </c>
      <c r="K29" s="265">
        <v>1584.9863381920973</v>
      </c>
      <c r="L29" s="265">
        <v>6331.9</v>
      </c>
      <c r="M29" s="265">
        <v>1207.5</v>
      </c>
      <c r="N29" s="265">
        <v>1470</v>
      </c>
      <c r="O29" s="265">
        <v>1290.7263454569859</v>
      </c>
      <c r="P29" s="265">
        <v>2742.8</v>
      </c>
      <c r="Q29" s="265">
        <v>4515</v>
      </c>
      <c r="R29" s="265">
        <v>5055.3300000000008</v>
      </c>
      <c r="S29" s="265">
        <v>4717.3670630468923</v>
      </c>
      <c r="T29" s="265">
        <v>1345.7</v>
      </c>
      <c r="U29" s="265">
        <v>3150</v>
      </c>
      <c r="V29" s="265">
        <v>4200</v>
      </c>
      <c r="W29" s="265">
        <v>3588.5265306122437</v>
      </c>
      <c r="X29" s="265">
        <v>3501.7</v>
      </c>
      <c r="Y29" s="213"/>
    </row>
    <row r="30" spans="2:25" ht="13.5" customHeight="1" x14ac:dyDescent="0.15">
      <c r="B30" s="375" t="s">
        <v>144</v>
      </c>
      <c r="C30" s="376"/>
      <c r="D30" s="37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213"/>
    </row>
    <row r="31" spans="2:25" ht="13.5" customHeight="1" x14ac:dyDescent="0.15">
      <c r="B31" s="372">
        <v>40770</v>
      </c>
      <c r="C31" s="373"/>
      <c r="D31" s="374">
        <v>40781</v>
      </c>
      <c r="E31" s="341">
        <v>1890</v>
      </c>
      <c r="F31" s="341">
        <v>2520</v>
      </c>
      <c r="G31" s="341">
        <v>2224.6831630260572</v>
      </c>
      <c r="H31" s="341">
        <v>11604.9</v>
      </c>
      <c r="I31" s="341">
        <v>1260</v>
      </c>
      <c r="J31" s="341">
        <v>1785</v>
      </c>
      <c r="K31" s="341">
        <v>1624.376416117183</v>
      </c>
      <c r="L31" s="341">
        <v>11339.1</v>
      </c>
      <c r="M31" s="341">
        <v>1260</v>
      </c>
      <c r="N31" s="341">
        <v>1470</v>
      </c>
      <c r="O31" s="341">
        <v>1375.4908883826881</v>
      </c>
      <c r="P31" s="341">
        <v>4762.2</v>
      </c>
      <c r="Q31" s="341">
        <v>4410</v>
      </c>
      <c r="R31" s="341">
        <v>5145</v>
      </c>
      <c r="S31" s="341">
        <v>4667.1895894328318</v>
      </c>
      <c r="T31" s="341">
        <v>2296.1999999999998</v>
      </c>
      <c r="U31" s="341">
        <v>3150</v>
      </c>
      <c r="V31" s="341">
        <v>4200</v>
      </c>
      <c r="W31" s="341">
        <v>3558.7404290955501</v>
      </c>
      <c r="X31" s="341">
        <v>8902.2999999999993</v>
      </c>
      <c r="Y31" s="213"/>
    </row>
    <row r="32" spans="2:25" ht="13.5" customHeight="1" x14ac:dyDescent="0.15">
      <c r="B32" s="375" t="s">
        <v>145</v>
      </c>
      <c r="C32" s="376"/>
      <c r="D32" s="374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213"/>
    </row>
    <row r="33" spans="2:25" ht="13.5" customHeight="1" x14ac:dyDescent="0.15">
      <c r="B33" s="372">
        <v>40784</v>
      </c>
      <c r="C33" s="373"/>
      <c r="D33" s="374">
        <v>40788</v>
      </c>
      <c r="E33" s="341">
        <v>1890</v>
      </c>
      <c r="F33" s="341">
        <v>2520</v>
      </c>
      <c r="G33" s="341">
        <v>2176.8292585093782</v>
      </c>
      <c r="H33" s="341">
        <v>6147.8</v>
      </c>
      <c r="I33" s="341">
        <v>1260</v>
      </c>
      <c r="J33" s="341">
        <v>1785</v>
      </c>
      <c r="K33" s="341">
        <v>1647.385755258126</v>
      </c>
      <c r="L33" s="341">
        <v>5697.5</v>
      </c>
      <c r="M33" s="341">
        <v>1260</v>
      </c>
      <c r="N33" s="341">
        <v>1417.5</v>
      </c>
      <c r="O33" s="341">
        <v>1334.8064990202483</v>
      </c>
      <c r="P33" s="341">
        <v>2344.5</v>
      </c>
      <c r="Q33" s="341">
        <v>4410</v>
      </c>
      <c r="R33" s="341">
        <v>5250</v>
      </c>
      <c r="S33" s="341">
        <v>4599.3867340286833</v>
      </c>
      <c r="T33" s="341">
        <v>1212.8</v>
      </c>
      <c r="U33" s="341">
        <v>3307.5</v>
      </c>
      <c r="V33" s="341">
        <v>4200</v>
      </c>
      <c r="W33" s="341">
        <v>3730.9463859595107</v>
      </c>
      <c r="X33" s="341">
        <v>2948.3</v>
      </c>
      <c r="Y33" s="213"/>
    </row>
    <row r="34" spans="2:25" ht="13.5" customHeight="1" x14ac:dyDescent="0.15">
      <c r="B34" s="375" t="s">
        <v>146</v>
      </c>
      <c r="C34" s="376"/>
      <c r="D34" s="374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213"/>
    </row>
    <row r="35" spans="2:25" ht="13.5" customHeight="1" x14ac:dyDescent="0.15">
      <c r="B35" s="377"/>
      <c r="C35" s="378"/>
      <c r="D35" s="379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213"/>
    </row>
    <row r="36" spans="2:25" ht="3.75" customHeight="1" x14ac:dyDescent="0.15">
      <c r="B36" s="220"/>
      <c r="C36" s="241"/>
      <c r="D36" s="241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</row>
    <row r="37" spans="2:25" ht="13.5" customHeight="1" x14ac:dyDescent="0.15">
      <c r="B37" s="214" t="s">
        <v>147</v>
      </c>
      <c r="C37" s="400" t="s">
        <v>183</v>
      </c>
      <c r="D37" s="400"/>
    </row>
    <row r="38" spans="2:25" ht="13.5" customHeight="1" x14ac:dyDescent="0.15">
      <c r="B38" s="214" t="s">
        <v>149</v>
      </c>
      <c r="C38" s="400" t="s">
        <v>150</v>
      </c>
      <c r="D38" s="400"/>
    </row>
    <row r="39" spans="2:25" ht="13.5" customHeight="1" x14ac:dyDescent="0.15">
      <c r="B39" s="214"/>
      <c r="C39" s="400"/>
      <c r="D39" s="400"/>
    </row>
    <row r="40" spans="2:25" ht="13.5" customHeight="1" x14ac:dyDescent="0.15">
      <c r="B40" s="214"/>
      <c r="C40" s="400"/>
      <c r="D40" s="400"/>
    </row>
    <row r="41" spans="2:25" ht="13.5" customHeight="1" x14ac:dyDescent="0.15">
      <c r="B41" s="214"/>
      <c r="C41" s="400"/>
    </row>
    <row r="42" spans="2:25" ht="13.5" customHeight="1" x14ac:dyDescent="0.15">
      <c r="B42" s="214"/>
      <c r="C42" s="400"/>
    </row>
    <row r="43" spans="2:25" ht="13.5" customHeight="1" x14ac:dyDescent="0.15">
      <c r="B43" s="214"/>
      <c r="C43" s="40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12" customWidth="1"/>
    <col min="2" max="2" width="5.375" style="212" customWidth="1"/>
    <col min="3" max="3" width="2.5" style="212" customWidth="1"/>
    <col min="4" max="4" width="5.5" style="212" customWidth="1"/>
    <col min="5" max="7" width="5.875" style="212" customWidth="1"/>
    <col min="8" max="8" width="7.5" style="212" customWidth="1"/>
    <col min="9" max="11" width="5.875" style="212" customWidth="1"/>
    <col min="12" max="12" width="8.125" style="212" customWidth="1"/>
    <col min="13" max="15" width="5.875" style="212" customWidth="1"/>
    <col min="16" max="16" width="7.75" style="212" customWidth="1"/>
    <col min="17" max="19" width="5.875" style="212" customWidth="1"/>
    <col min="20" max="20" width="8" style="212" customWidth="1"/>
    <col min="21" max="23" width="5.875" style="212" customWidth="1"/>
    <col min="24" max="24" width="7.75" style="212" customWidth="1"/>
    <col min="25" max="16384" width="7.5" style="212"/>
  </cols>
  <sheetData>
    <row r="1" spans="1:26" ht="15" customHeight="1" x14ac:dyDescent="0.15">
      <c r="A1" s="182"/>
      <c r="B1" s="384"/>
      <c r="C1" s="384"/>
      <c r="D1" s="384"/>
    </row>
    <row r="2" spans="1:26" ht="12.75" customHeight="1" x14ac:dyDescent="0.15">
      <c r="B2" s="182" t="str">
        <f>近交雑31!B2&amp;"　（つづき）"</f>
        <v>(4)交雑牛チルド「3」の品目別価格　（つづき）</v>
      </c>
      <c r="C2" s="385"/>
      <c r="D2" s="385"/>
    </row>
    <row r="3" spans="1:26" ht="12.75" customHeight="1" x14ac:dyDescent="0.15">
      <c r="B3" s="385"/>
      <c r="C3" s="385"/>
      <c r="D3" s="385"/>
      <c r="X3" s="214" t="s">
        <v>103</v>
      </c>
    </row>
    <row r="4" spans="1:26" ht="3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26" ht="13.5" customHeight="1" x14ac:dyDescent="0.15">
      <c r="B5" s="184"/>
      <c r="C5" s="333" t="s">
        <v>283</v>
      </c>
      <c r="D5" s="332"/>
      <c r="E5" s="358" t="s">
        <v>306</v>
      </c>
      <c r="F5" s="359"/>
      <c r="G5" s="359"/>
      <c r="H5" s="360"/>
      <c r="I5" s="358" t="s">
        <v>307</v>
      </c>
      <c r="J5" s="359"/>
      <c r="K5" s="359"/>
      <c r="L5" s="360"/>
      <c r="M5" s="358" t="s">
        <v>308</v>
      </c>
      <c r="N5" s="359"/>
      <c r="O5" s="359"/>
      <c r="P5" s="360"/>
      <c r="Q5" s="358" t="s">
        <v>309</v>
      </c>
      <c r="R5" s="359"/>
      <c r="S5" s="359"/>
      <c r="T5" s="360"/>
      <c r="U5" s="358" t="s">
        <v>310</v>
      </c>
      <c r="V5" s="359"/>
      <c r="W5" s="359"/>
      <c r="X5" s="360"/>
      <c r="Y5" s="213"/>
      <c r="Z5" s="213"/>
    </row>
    <row r="6" spans="1:26" ht="13.5" customHeight="1" x14ac:dyDescent="0.15">
      <c r="B6" s="336" t="s">
        <v>300</v>
      </c>
      <c r="C6" s="361"/>
      <c r="D6" s="338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Q6" s="363" t="s">
        <v>301</v>
      </c>
      <c r="R6" s="363" t="s">
        <v>192</v>
      </c>
      <c r="S6" s="363" t="s">
        <v>302</v>
      </c>
      <c r="T6" s="363" t="s">
        <v>114</v>
      </c>
      <c r="U6" s="363" t="s">
        <v>301</v>
      </c>
      <c r="V6" s="363" t="s">
        <v>192</v>
      </c>
      <c r="W6" s="363" t="s">
        <v>302</v>
      </c>
      <c r="X6" s="363" t="s">
        <v>114</v>
      </c>
      <c r="Z6" s="213"/>
    </row>
    <row r="7" spans="1:26" ht="13.5" customHeight="1" x14ac:dyDescent="0.15">
      <c r="B7" s="194"/>
      <c r="C7" s="195"/>
      <c r="D7" s="206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Q7" s="364"/>
      <c r="R7" s="364"/>
      <c r="S7" s="364" t="s">
        <v>303</v>
      </c>
      <c r="T7" s="364"/>
      <c r="U7" s="364"/>
      <c r="V7" s="364"/>
      <c r="W7" s="364" t="s">
        <v>303</v>
      </c>
      <c r="X7" s="364"/>
      <c r="Z7" s="213"/>
    </row>
    <row r="8" spans="1:26" ht="13.5" customHeight="1" x14ac:dyDescent="0.15">
      <c r="B8" s="202" t="s">
        <v>70</v>
      </c>
      <c r="C8" s="328">
        <v>20</v>
      </c>
      <c r="D8" s="182" t="s">
        <v>71</v>
      </c>
      <c r="E8" s="341">
        <v>840</v>
      </c>
      <c r="F8" s="341">
        <v>1575</v>
      </c>
      <c r="G8" s="341">
        <v>1310</v>
      </c>
      <c r="H8" s="341">
        <v>238902</v>
      </c>
      <c r="I8" s="341">
        <v>1260</v>
      </c>
      <c r="J8" s="341">
        <v>1890</v>
      </c>
      <c r="K8" s="341">
        <v>1662</v>
      </c>
      <c r="L8" s="341">
        <v>112142</v>
      </c>
      <c r="M8" s="341">
        <v>1313</v>
      </c>
      <c r="N8" s="341">
        <v>1943</v>
      </c>
      <c r="O8" s="341">
        <v>1701</v>
      </c>
      <c r="P8" s="341">
        <v>140845</v>
      </c>
      <c r="Q8" s="341">
        <v>1313</v>
      </c>
      <c r="R8" s="341">
        <v>1974</v>
      </c>
      <c r="S8" s="341">
        <v>1738</v>
      </c>
      <c r="T8" s="341">
        <v>133386</v>
      </c>
      <c r="U8" s="341">
        <v>1213</v>
      </c>
      <c r="V8" s="341">
        <v>1785</v>
      </c>
      <c r="W8" s="341">
        <v>1505</v>
      </c>
      <c r="X8" s="341">
        <v>132231</v>
      </c>
      <c r="Z8" s="342"/>
    </row>
    <row r="9" spans="1:26" ht="13.5" customHeight="1" x14ac:dyDescent="0.15">
      <c r="B9" s="202"/>
      <c r="C9" s="328">
        <v>21</v>
      </c>
      <c r="D9" s="181"/>
      <c r="E9" s="341">
        <v>735</v>
      </c>
      <c r="F9" s="341">
        <v>1575</v>
      </c>
      <c r="G9" s="341">
        <v>1199</v>
      </c>
      <c r="H9" s="341">
        <v>303127</v>
      </c>
      <c r="I9" s="341">
        <v>1313</v>
      </c>
      <c r="J9" s="341">
        <v>1943</v>
      </c>
      <c r="K9" s="341">
        <v>1619</v>
      </c>
      <c r="L9" s="341">
        <v>109310</v>
      </c>
      <c r="M9" s="341">
        <v>1365</v>
      </c>
      <c r="N9" s="341">
        <v>1943</v>
      </c>
      <c r="O9" s="341">
        <v>1646</v>
      </c>
      <c r="P9" s="341">
        <v>121480</v>
      </c>
      <c r="Q9" s="341">
        <v>1418</v>
      </c>
      <c r="R9" s="341">
        <v>1943</v>
      </c>
      <c r="S9" s="341">
        <v>1672</v>
      </c>
      <c r="T9" s="341">
        <v>125802</v>
      </c>
      <c r="U9" s="341">
        <v>1239</v>
      </c>
      <c r="V9" s="341">
        <v>1733</v>
      </c>
      <c r="W9" s="341">
        <v>1444</v>
      </c>
      <c r="X9" s="341">
        <v>167951</v>
      </c>
      <c r="Z9" s="342"/>
    </row>
    <row r="10" spans="1:26" ht="13.5" customHeight="1" x14ac:dyDescent="0.15">
      <c r="B10" s="301"/>
      <c r="C10" s="307">
        <v>22</v>
      </c>
      <c r="D10" s="206"/>
      <c r="E10" s="343">
        <v>788</v>
      </c>
      <c r="F10" s="343">
        <v>998</v>
      </c>
      <c r="G10" s="343">
        <v>1237</v>
      </c>
      <c r="H10" s="343">
        <v>360464</v>
      </c>
      <c r="I10" s="343">
        <v>1313</v>
      </c>
      <c r="J10" s="343">
        <v>1890</v>
      </c>
      <c r="K10" s="343">
        <v>1610</v>
      </c>
      <c r="L10" s="343">
        <v>102862</v>
      </c>
      <c r="M10" s="343">
        <v>1313</v>
      </c>
      <c r="N10" s="343">
        <v>1890</v>
      </c>
      <c r="O10" s="343">
        <v>1615</v>
      </c>
      <c r="P10" s="343">
        <v>107609</v>
      </c>
      <c r="Q10" s="343">
        <v>1344</v>
      </c>
      <c r="R10" s="343">
        <v>1943</v>
      </c>
      <c r="S10" s="343">
        <v>1636</v>
      </c>
      <c r="T10" s="343">
        <v>90776</v>
      </c>
      <c r="U10" s="343">
        <v>1155</v>
      </c>
      <c r="V10" s="343">
        <v>1785</v>
      </c>
      <c r="W10" s="343">
        <v>1444</v>
      </c>
      <c r="X10" s="344">
        <v>158688</v>
      </c>
      <c r="Z10" s="342"/>
    </row>
    <row r="11" spans="1:26" ht="13.5" customHeight="1" x14ac:dyDescent="0.15">
      <c r="B11" s="202" t="s">
        <v>314</v>
      </c>
      <c r="C11" s="386">
        <v>8</v>
      </c>
      <c r="D11" s="203" t="s">
        <v>315</v>
      </c>
      <c r="E11" s="341">
        <v>1155</v>
      </c>
      <c r="F11" s="341">
        <v>1449</v>
      </c>
      <c r="G11" s="341">
        <v>1319</v>
      </c>
      <c r="H11" s="341">
        <v>37375</v>
      </c>
      <c r="I11" s="341">
        <v>1407</v>
      </c>
      <c r="J11" s="341">
        <v>1785</v>
      </c>
      <c r="K11" s="341">
        <v>1623</v>
      </c>
      <c r="L11" s="341">
        <v>9502</v>
      </c>
      <c r="M11" s="341">
        <v>1449</v>
      </c>
      <c r="N11" s="341">
        <v>1829</v>
      </c>
      <c r="O11" s="341">
        <v>1622</v>
      </c>
      <c r="P11" s="341">
        <v>11089</v>
      </c>
      <c r="Q11" s="341">
        <v>1448</v>
      </c>
      <c r="R11" s="341">
        <v>1838</v>
      </c>
      <c r="S11" s="341">
        <v>1601</v>
      </c>
      <c r="T11" s="341">
        <v>9724</v>
      </c>
      <c r="U11" s="341">
        <v>1260</v>
      </c>
      <c r="V11" s="341">
        <v>1680</v>
      </c>
      <c r="W11" s="341">
        <v>1409</v>
      </c>
      <c r="X11" s="341">
        <v>15808</v>
      </c>
      <c r="Z11" s="213"/>
    </row>
    <row r="12" spans="1:26" ht="13.5" customHeight="1" x14ac:dyDescent="0.15">
      <c r="B12" s="387"/>
      <c r="C12" s="386">
        <v>9</v>
      </c>
      <c r="D12" s="388"/>
      <c r="E12" s="341">
        <v>1050</v>
      </c>
      <c r="F12" s="341">
        <v>1470</v>
      </c>
      <c r="G12" s="341">
        <v>1296</v>
      </c>
      <c r="H12" s="341">
        <v>28844</v>
      </c>
      <c r="I12" s="341">
        <v>1365</v>
      </c>
      <c r="J12" s="341">
        <v>1785</v>
      </c>
      <c r="K12" s="341">
        <v>1632</v>
      </c>
      <c r="L12" s="341">
        <v>7685</v>
      </c>
      <c r="M12" s="341">
        <v>1470</v>
      </c>
      <c r="N12" s="341">
        <v>1890</v>
      </c>
      <c r="O12" s="341">
        <v>1650</v>
      </c>
      <c r="P12" s="341">
        <v>6941</v>
      </c>
      <c r="Q12" s="341">
        <v>1470</v>
      </c>
      <c r="R12" s="341">
        <v>1943</v>
      </c>
      <c r="S12" s="341">
        <v>1688</v>
      </c>
      <c r="T12" s="341">
        <v>8056</v>
      </c>
      <c r="U12" s="341">
        <v>1260</v>
      </c>
      <c r="V12" s="341">
        <v>1680</v>
      </c>
      <c r="W12" s="341">
        <v>1476</v>
      </c>
      <c r="X12" s="341">
        <v>12524</v>
      </c>
      <c r="Z12" s="213"/>
    </row>
    <row r="13" spans="1:26" ht="13.5" customHeight="1" x14ac:dyDescent="0.15">
      <c r="B13" s="387"/>
      <c r="C13" s="386">
        <v>10</v>
      </c>
      <c r="D13" s="388"/>
      <c r="E13" s="341">
        <v>1049.895</v>
      </c>
      <c r="F13" s="341">
        <v>1500.03</v>
      </c>
      <c r="G13" s="341">
        <v>1270.2641805162521</v>
      </c>
      <c r="H13" s="341">
        <v>28533.4</v>
      </c>
      <c r="I13" s="341">
        <v>1438.5</v>
      </c>
      <c r="J13" s="341">
        <v>1785</v>
      </c>
      <c r="K13" s="341">
        <v>1653.3247478822107</v>
      </c>
      <c r="L13" s="341">
        <v>7159.8</v>
      </c>
      <c r="M13" s="341">
        <v>1470</v>
      </c>
      <c r="N13" s="341">
        <v>1785</v>
      </c>
      <c r="O13" s="341">
        <v>1665.1160260966694</v>
      </c>
      <c r="P13" s="341">
        <v>7644.6</v>
      </c>
      <c r="Q13" s="341">
        <v>1470</v>
      </c>
      <c r="R13" s="341">
        <v>1837.5</v>
      </c>
      <c r="S13" s="341">
        <v>1693.1752831485521</v>
      </c>
      <c r="T13" s="341">
        <v>8227.2000000000007</v>
      </c>
      <c r="U13" s="341">
        <v>1454.25</v>
      </c>
      <c r="V13" s="341">
        <v>1680</v>
      </c>
      <c r="W13" s="341">
        <v>1540.3453475491551</v>
      </c>
      <c r="X13" s="341">
        <v>11137.7</v>
      </c>
    </row>
    <row r="14" spans="1:26" ht="13.5" customHeight="1" x14ac:dyDescent="0.15">
      <c r="B14" s="387"/>
      <c r="C14" s="386">
        <v>11</v>
      </c>
      <c r="D14" s="388"/>
      <c r="E14" s="345">
        <v>945</v>
      </c>
      <c r="F14" s="341">
        <v>1500.24</v>
      </c>
      <c r="G14" s="341">
        <v>1197.7583241835807</v>
      </c>
      <c r="H14" s="341">
        <v>36802.699999999997</v>
      </c>
      <c r="I14" s="341">
        <v>1575</v>
      </c>
      <c r="J14" s="341">
        <v>1785</v>
      </c>
      <c r="K14" s="341">
        <v>1689.4180833670293</v>
      </c>
      <c r="L14" s="341">
        <v>8147</v>
      </c>
      <c r="M14" s="341">
        <v>1575</v>
      </c>
      <c r="N14" s="341">
        <v>1837.5</v>
      </c>
      <c r="O14" s="341">
        <v>1711.1926852655133</v>
      </c>
      <c r="P14" s="341">
        <v>9129.4</v>
      </c>
      <c r="Q14" s="341">
        <v>1575</v>
      </c>
      <c r="R14" s="341">
        <v>1890</v>
      </c>
      <c r="S14" s="341">
        <v>1718.181220581075</v>
      </c>
      <c r="T14" s="341">
        <v>8203.7999999999993</v>
      </c>
      <c r="U14" s="341">
        <v>1470</v>
      </c>
      <c r="V14" s="341">
        <v>1764</v>
      </c>
      <c r="W14" s="341">
        <v>1562.5015687393043</v>
      </c>
      <c r="X14" s="345">
        <v>12981.400000000001</v>
      </c>
    </row>
    <row r="15" spans="1:26" ht="13.5" customHeight="1" x14ac:dyDescent="0.15">
      <c r="B15" s="387"/>
      <c r="C15" s="386">
        <v>12</v>
      </c>
      <c r="D15" s="388"/>
      <c r="E15" s="341">
        <v>945</v>
      </c>
      <c r="F15" s="341">
        <v>1396.5</v>
      </c>
      <c r="G15" s="341">
        <v>1161.1139489679126</v>
      </c>
      <c r="H15" s="341">
        <v>30552</v>
      </c>
      <c r="I15" s="341">
        <v>1522.5</v>
      </c>
      <c r="J15" s="341">
        <v>1890</v>
      </c>
      <c r="K15" s="341">
        <v>1695.1003255175222</v>
      </c>
      <c r="L15" s="341">
        <v>7635</v>
      </c>
      <c r="M15" s="341">
        <v>1522.5</v>
      </c>
      <c r="N15" s="341">
        <v>1890</v>
      </c>
      <c r="O15" s="341">
        <v>1693.3541751527496</v>
      </c>
      <c r="P15" s="341">
        <v>6704</v>
      </c>
      <c r="Q15" s="341">
        <v>1543.5</v>
      </c>
      <c r="R15" s="341">
        <v>1890</v>
      </c>
      <c r="S15" s="341">
        <v>1692.5043163518119</v>
      </c>
      <c r="T15" s="341">
        <v>5869</v>
      </c>
      <c r="U15" s="341">
        <v>1470</v>
      </c>
      <c r="V15" s="341">
        <v>1785</v>
      </c>
      <c r="W15" s="341">
        <v>1578.6029522477954</v>
      </c>
      <c r="X15" s="345">
        <v>10332</v>
      </c>
    </row>
    <row r="16" spans="1:26" ht="13.5" customHeight="1" x14ac:dyDescent="0.15">
      <c r="B16" s="387" t="s">
        <v>316</v>
      </c>
      <c r="C16" s="386">
        <v>1</v>
      </c>
      <c r="D16" s="388" t="s">
        <v>315</v>
      </c>
      <c r="E16" s="341">
        <v>945</v>
      </c>
      <c r="F16" s="341">
        <v>1323</v>
      </c>
      <c r="G16" s="341">
        <v>1140.4413317396281</v>
      </c>
      <c r="H16" s="341">
        <v>28860.6</v>
      </c>
      <c r="I16" s="341">
        <v>1522.5</v>
      </c>
      <c r="J16" s="341">
        <v>1837.5</v>
      </c>
      <c r="K16" s="341">
        <v>1685.0356493470715</v>
      </c>
      <c r="L16" s="341">
        <v>6149.2</v>
      </c>
      <c r="M16" s="341">
        <v>1501.5</v>
      </c>
      <c r="N16" s="341">
        <v>1942.5</v>
      </c>
      <c r="O16" s="341">
        <v>1725.883908113507</v>
      </c>
      <c r="P16" s="341">
        <v>7913.3</v>
      </c>
      <c r="Q16" s="341">
        <v>1554</v>
      </c>
      <c r="R16" s="341">
        <v>1874.25</v>
      </c>
      <c r="S16" s="341">
        <v>1698.4933687002654</v>
      </c>
      <c r="T16" s="341">
        <v>5989.1</v>
      </c>
      <c r="U16" s="341">
        <v>1454.25</v>
      </c>
      <c r="V16" s="341">
        <v>1819.65</v>
      </c>
      <c r="W16" s="341">
        <v>1571.0542386166599</v>
      </c>
      <c r="X16" s="345">
        <v>11559.5</v>
      </c>
    </row>
    <row r="17" spans="2:24" ht="13.5" customHeight="1" x14ac:dyDescent="0.15">
      <c r="B17" s="387"/>
      <c r="C17" s="386">
        <v>2</v>
      </c>
      <c r="D17" s="388"/>
      <c r="E17" s="341">
        <v>1050</v>
      </c>
      <c r="F17" s="341">
        <v>1323</v>
      </c>
      <c r="G17" s="341">
        <v>1202.3138222196519</v>
      </c>
      <c r="H17" s="341">
        <v>23935.200000000004</v>
      </c>
      <c r="I17" s="341">
        <v>1470</v>
      </c>
      <c r="J17" s="341">
        <v>1819.65</v>
      </c>
      <c r="K17" s="341">
        <v>1648.8598188509595</v>
      </c>
      <c r="L17" s="341">
        <v>4752.3999999999996</v>
      </c>
      <c r="M17" s="341">
        <v>1522.5</v>
      </c>
      <c r="N17" s="341">
        <v>1890</v>
      </c>
      <c r="O17" s="341">
        <v>1682.5354239404674</v>
      </c>
      <c r="P17" s="341">
        <v>6096.5</v>
      </c>
      <c r="Q17" s="341">
        <v>1522.5</v>
      </c>
      <c r="R17" s="341">
        <v>1890</v>
      </c>
      <c r="S17" s="341">
        <v>1691.4485512439851</v>
      </c>
      <c r="T17" s="341">
        <v>4773</v>
      </c>
      <c r="U17" s="341">
        <v>1417.5</v>
      </c>
      <c r="V17" s="341">
        <v>1722</v>
      </c>
      <c r="W17" s="341">
        <v>1525.2965745607969</v>
      </c>
      <c r="X17" s="345">
        <v>9908.2999999999993</v>
      </c>
    </row>
    <row r="18" spans="2:24" ht="13.5" customHeight="1" x14ac:dyDescent="0.15">
      <c r="B18" s="387"/>
      <c r="C18" s="386">
        <v>3</v>
      </c>
      <c r="D18" s="388"/>
      <c r="E18" s="341">
        <v>1050</v>
      </c>
      <c r="F18" s="341">
        <v>1396.5</v>
      </c>
      <c r="G18" s="341">
        <v>1275.2651579846286</v>
      </c>
      <c r="H18" s="341">
        <v>25583.200000000001</v>
      </c>
      <c r="I18" s="341">
        <v>1474.0950000000003</v>
      </c>
      <c r="J18" s="341">
        <v>1837.5</v>
      </c>
      <c r="K18" s="341">
        <v>1658.7568003688336</v>
      </c>
      <c r="L18" s="341">
        <v>5535.9</v>
      </c>
      <c r="M18" s="341">
        <v>1470</v>
      </c>
      <c r="N18" s="341">
        <v>1858.5</v>
      </c>
      <c r="O18" s="341">
        <v>1694.8846994947592</v>
      </c>
      <c r="P18" s="341">
        <v>6374.7000000000007</v>
      </c>
      <c r="Q18" s="341">
        <v>1470</v>
      </c>
      <c r="R18" s="341">
        <v>1989.1200000000001</v>
      </c>
      <c r="S18" s="341">
        <v>1725.4926538493828</v>
      </c>
      <c r="T18" s="341">
        <v>5394.7999999999993</v>
      </c>
      <c r="U18" s="341">
        <v>1470</v>
      </c>
      <c r="V18" s="341">
        <v>1732.5</v>
      </c>
      <c r="W18" s="341">
        <v>1553.3556442936356</v>
      </c>
      <c r="X18" s="345">
        <v>8667.2999999999993</v>
      </c>
    </row>
    <row r="19" spans="2:24" ht="13.5" customHeight="1" x14ac:dyDescent="0.15">
      <c r="B19" s="387"/>
      <c r="C19" s="386">
        <v>4</v>
      </c>
      <c r="D19" s="388"/>
      <c r="E19" s="341">
        <v>1260</v>
      </c>
      <c r="F19" s="341">
        <v>1542.5550000000001</v>
      </c>
      <c r="G19" s="341">
        <v>1395.06202834786</v>
      </c>
      <c r="H19" s="341">
        <v>24138.7</v>
      </c>
      <c r="I19" s="341">
        <v>1575</v>
      </c>
      <c r="J19" s="341">
        <v>1785</v>
      </c>
      <c r="K19" s="341">
        <v>1672.2775132986981</v>
      </c>
      <c r="L19" s="341">
        <v>5918.5999999999995</v>
      </c>
      <c r="M19" s="341">
        <v>1575</v>
      </c>
      <c r="N19" s="341">
        <v>1848</v>
      </c>
      <c r="O19" s="341">
        <v>1713.766041509158</v>
      </c>
      <c r="P19" s="341">
        <v>6921.1</v>
      </c>
      <c r="Q19" s="341">
        <v>1575</v>
      </c>
      <c r="R19" s="341">
        <v>1890</v>
      </c>
      <c r="S19" s="341">
        <v>1726.7528260804725</v>
      </c>
      <c r="T19" s="341">
        <v>5320.0999999999995</v>
      </c>
      <c r="U19" s="341">
        <v>1522.5</v>
      </c>
      <c r="V19" s="341">
        <v>1785</v>
      </c>
      <c r="W19" s="341">
        <v>1596.7686841807274</v>
      </c>
      <c r="X19" s="345">
        <v>8841.2999999999993</v>
      </c>
    </row>
    <row r="20" spans="2:24" ht="13.5" customHeight="1" x14ac:dyDescent="0.15">
      <c r="B20" s="387"/>
      <c r="C20" s="386">
        <v>5</v>
      </c>
      <c r="D20" s="388"/>
      <c r="E20" s="341">
        <v>1260</v>
      </c>
      <c r="F20" s="341">
        <v>1528.0650000000001</v>
      </c>
      <c r="G20" s="341">
        <v>1433.8520493767974</v>
      </c>
      <c r="H20" s="341">
        <v>28506.6</v>
      </c>
      <c r="I20" s="341">
        <v>1575</v>
      </c>
      <c r="J20" s="341">
        <v>1890</v>
      </c>
      <c r="K20" s="341">
        <v>1696.7168779638052</v>
      </c>
      <c r="L20" s="341">
        <v>7334.6999999999989</v>
      </c>
      <c r="M20" s="341">
        <v>1627.5</v>
      </c>
      <c r="N20" s="341">
        <v>1890</v>
      </c>
      <c r="O20" s="341">
        <v>1751.6613793428783</v>
      </c>
      <c r="P20" s="341">
        <v>7524.5</v>
      </c>
      <c r="Q20" s="341">
        <v>1575</v>
      </c>
      <c r="R20" s="341">
        <v>1890</v>
      </c>
      <c r="S20" s="341">
        <v>1738.6189147737787</v>
      </c>
      <c r="T20" s="341">
        <v>5753.2000000000007</v>
      </c>
      <c r="U20" s="341">
        <v>1470</v>
      </c>
      <c r="V20" s="341">
        <v>1732.5</v>
      </c>
      <c r="W20" s="341">
        <v>1566.6722043144057</v>
      </c>
      <c r="X20" s="345">
        <v>10377.799999999999</v>
      </c>
    </row>
    <row r="21" spans="2:24" ht="13.5" customHeight="1" x14ac:dyDescent="0.15">
      <c r="B21" s="387"/>
      <c r="C21" s="386">
        <v>6</v>
      </c>
      <c r="D21" s="388"/>
      <c r="E21" s="341">
        <v>1260</v>
      </c>
      <c r="F21" s="341">
        <v>1533</v>
      </c>
      <c r="G21" s="341">
        <v>1430.3142685312307</v>
      </c>
      <c r="H21" s="341">
        <v>18013.099999999999</v>
      </c>
      <c r="I21" s="341">
        <v>1554</v>
      </c>
      <c r="J21" s="341">
        <v>1874.25</v>
      </c>
      <c r="K21" s="341">
        <v>1685.4008966849829</v>
      </c>
      <c r="L21" s="341">
        <v>5212.8999999999996</v>
      </c>
      <c r="M21" s="341">
        <v>1554</v>
      </c>
      <c r="N21" s="341">
        <v>1890</v>
      </c>
      <c r="O21" s="341">
        <v>1727.3539204237989</v>
      </c>
      <c r="P21" s="341">
        <v>5654.7000000000007</v>
      </c>
      <c r="Q21" s="341">
        <v>1554</v>
      </c>
      <c r="R21" s="341">
        <v>1896.7200000000003</v>
      </c>
      <c r="S21" s="341">
        <v>1748.3487345279882</v>
      </c>
      <c r="T21" s="341">
        <v>4807.5999999999995</v>
      </c>
      <c r="U21" s="341">
        <v>1417.5</v>
      </c>
      <c r="V21" s="341">
        <v>1816.5</v>
      </c>
      <c r="W21" s="341">
        <v>1548.7397381601986</v>
      </c>
      <c r="X21" s="345">
        <v>9306.7999999999993</v>
      </c>
    </row>
    <row r="22" spans="2:24" ht="13.5" customHeight="1" x14ac:dyDescent="0.15">
      <c r="B22" s="387"/>
      <c r="C22" s="386">
        <v>7</v>
      </c>
      <c r="D22" s="388"/>
      <c r="E22" s="341">
        <v>1155</v>
      </c>
      <c r="F22" s="341">
        <v>1533</v>
      </c>
      <c r="G22" s="341">
        <v>1419.6021515576977</v>
      </c>
      <c r="H22" s="341">
        <v>19355.400000000001</v>
      </c>
      <c r="I22" s="341">
        <v>1554</v>
      </c>
      <c r="J22" s="341">
        <v>1890</v>
      </c>
      <c r="K22" s="341">
        <v>1689.4358377659578</v>
      </c>
      <c r="L22" s="341">
        <v>5315</v>
      </c>
      <c r="M22" s="341">
        <v>1575</v>
      </c>
      <c r="N22" s="341">
        <v>1816.5</v>
      </c>
      <c r="O22" s="341">
        <v>1694.7125004621585</v>
      </c>
      <c r="P22" s="341">
        <v>5961.4</v>
      </c>
      <c r="Q22" s="341">
        <v>1575</v>
      </c>
      <c r="R22" s="341">
        <v>1890</v>
      </c>
      <c r="S22" s="341">
        <v>1746.2021465769087</v>
      </c>
      <c r="T22" s="341">
        <v>4926.8</v>
      </c>
      <c r="U22" s="341">
        <v>1365</v>
      </c>
      <c r="V22" s="341">
        <v>1816.5</v>
      </c>
      <c r="W22" s="341">
        <v>1536.8751513007205</v>
      </c>
      <c r="X22" s="345">
        <v>7286.1</v>
      </c>
    </row>
    <row r="23" spans="2:24" ht="13.5" customHeight="1" x14ac:dyDescent="0.15">
      <c r="B23" s="391"/>
      <c r="C23" s="392">
        <v>8</v>
      </c>
      <c r="D23" s="393"/>
      <c r="E23" s="343">
        <v>1155</v>
      </c>
      <c r="F23" s="343">
        <v>1680</v>
      </c>
      <c r="G23" s="343">
        <v>1414.688058655139</v>
      </c>
      <c r="H23" s="343">
        <v>25736.899999999998</v>
      </c>
      <c r="I23" s="343">
        <v>1470</v>
      </c>
      <c r="J23" s="343">
        <v>1785</v>
      </c>
      <c r="K23" s="343">
        <v>1687.5253588516748</v>
      </c>
      <c r="L23" s="343">
        <v>4870.1000000000004</v>
      </c>
      <c r="M23" s="343">
        <v>1522.5</v>
      </c>
      <c r="N23" s="343">
        <v>1866.585</v>
      </c>
      <c r="O23" s="343">
        <v>1689.2580092333521</v>
      </c>
      <c r="P23" s="343">
        <v>5823.9</v>
      </c>
      <c r="Q23" s="343">
        <v>1522.5</v>
      </c>
      <c r="R23" s="343">
        <v>1849.9950000000001</v>
      </c>
      <c r="S23" s="343">
        <v>1714.6853039749178</v>
      </c>
      <c r="T23" s="343">
        <v>5432.8</v>
      </c>
      <c r="U23" s="343">
        <v>1312.5</v>
      </c>
      <c r="V23" s="343">
        <v>1680</v>
      </c>
      <c r="W23" s="343">
        <v>1526.104469448351</v>
      </c>
      <c r="X23" s="344">
        <v>6322.4</v>
      </c>
    </row>
    <row r="24" spans="2:24" ht="13.5" customHeight="1" x14ac:dyDescent="0.15">
      <c r="B24" s="395"/>
      <c r="C24" s="396"/>
      <c r="D24" s="397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</row>
    <row r="25" spans="2:24" ht="13.5" customHeight="1" x14ac:dyDescent="0.15">
      <c r="B25" s="369"/>
      <c r="C25" s="396"/>
      <c r="D25" s="398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</row>
    <row r="26" spans="2:24" ht="13.5" customHeight="1" x14ac:dyDescent="0.15">
      <c r="B26" s="395" t="s">
        <v>142</v>
      </c>
      <c r="C26" s="396"/>
      <c r="D26" s="397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</row>
    <row r="27" spans="2:24" ht="13.5" customHeight="1" x14ac:dyDescent="0.15">
      <c r="B27" s="372">
        <v>40756</v>
      </c>
      <c r="C27" s="373"/>
      <c r="D27" s="374">
        <v>40760</v>
      </c>
      <c r="E27" s="341">
        <v>1155</v>
      </c>
      <c r="F27" s="341">
        <v>1533</v>
      </c>
      <c r="G27" s="341">
        <v>1361.484401720475</v>
      </c>
      <c r="H27" s="341">
        <v>4284.8</v>
      </c>
      <c r="I27" s="341">
        <v>1470</v>
      </c>
      <c r="J27" s="341">
        <v>1785</v>
      </c>
      <c r="K27" s="341">
        <v>1688.9410029498524</v>
      </c>
      <c r="L27" s="341">
        <v>1103.3</v>
      </c>
      <c r="M27" s="341">
        <v>1522.5</v>
      </c>
      <c r="N27" s="341">
        <v>1851.99</v>
      </c>
      <c r="O27" s="341">
        <v>1636.779764323446</v>
      </c>
      <c r="P27" s="341">
        <v>1335</v>
      </c>
      <c r="Q27" s="341">
        <v>1522.5</v>
      </c>
      <c r="R27" s="341">
        <v>1785</v>
      </c>
      <c r="S27" s="341">
        <v>1672.9222866611435</v>
      </c>
      <c r="T27" s="341">
        <v>1244.8</v>
      </c>
      <c r="U27" s="341">
        <v>1312.5</v>
      </c>
      <c r="V27" s="341">
        <v>1680</v>
      </c>
      <c r="W27" s="341">
        <v>1497.8512040898693</v>
      </c>
      <c r="X27" s="341">
        <v>1787.4</v>
      </c>
    </row>
    <row r="28" spans="2:24" ht="13.5" customHeight="1" x14ac:dyDescent="0.15">
      <c r="B28" s="375" t="s">
        <v>143</v>
      </c>
      <c r="C28" s="376"/>
      <c r="D28" s="374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</row>
    <row r="29" spans="2:24" ht="13.5" customHeight="1" x14ac:dyDescent="0.15">
      <c r="B29" s="372">
        <v>40763</v>
      </c>
      <c r="C29" s="373"/>
      <c r="D29" s="374">
        <v>40767</v>
      </c>
      <c r="E29" s="265">
        <v>1260</v>
      </c>
      <c r="F29" s="265">
        <v>1641.99</v>
      </c>
      <c r="G29" s="265">
        <v>1448.739017125838</v>
      </c>
      <c r="H29" s="265">
        <v>4982</v>
      </c>
      <c r="I29" s="265">
        <v>1522.5</v>
      </c>
      <c r="J29" s="265">
        <v>1785</v>
      </c>
      <c r="K29" s="265">
        <v>1697.4097533632287</v>
      </c>
      <c r="L29" s="265">
        <v>1760.7</v>
      </c>
      <c r="M29" s="265">
        <v>1575</v>
      </c>
      <c r="N29" s="265">
        <v>1866.585</v>
      </c>
      <c r="O29" s="265">
        <v>1712.3349673202617</v>
      </c>
      <c r="P29" s="265">
        <v>1053.4000000000001</v>
      </c>
      <c r="Q29" s="265">
        <v>1575</v>
      </c>
      <c r="R29" s="265">
        <v>1839.915</v>
      </c>
      <c r="S29" s="265">
        <v>1715.9825009114109</v>
      </c>
      <c r="T29" s="265">
        <v>1287.0999999999999</v>
      </c>
      <c r="U29" s="265">
        <v>1365</v>
      </c>
      <c r="V29" s="265">
        <v>1677.7950000000001</v>
      </c>
      <c r="W29" s="265">
        <v>1532.7265285873746</v>
      </c>
      <c r="X29" s="265">
        <v>1417.4</v>
      </c>
    </row>
    <row r="30" spans="2:24" ht="13.5" customHeight="1" x14ac:dyDescent="0.15">
      <c r="B30" s="375" t="s">
        <v>144</v>
      </c>
      <c r="C30" s="376"/>
      <c r="D30" s="37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</row>
    <row r="31" spans="2:24" ht="13.5" customHeight="1" x14ac:dyDescent="0.15">
      <c r="B31" s="372">
        <v>40770</v>
      </c>
      <c r="C31" s="373"/>
      <c r="D31" s="374">
        <v>40781</v>
      </c>
      <c r="E31" s="341">
        <v>1260</v>
      </c>
      <c r="F31" s="341">
        <v>1680</v>
      </c>
      <c r="G31" s="341">
        <v>1405.6351550960126</v>
      </c>
      <c r="H31" s="341">
        <v>11381.1</v>
      </c>
      <c r="I31" s="341">
        <v>1470</v>
      </c>
      <c r="J31" s="341">
        <v>1767.2549999999999</v>
      </c>
      <c r="K31" s="341">
        <v>1678.121251843356</v>
      </c>
      <c r="L31" s="341">
        <v>1288.5999999999999</v>
      </c>
      <c r="M31" s="341">
        <v>1575</v>
      </c>
      <c r="N31" s="341">
        <v>1785</v>
      </c>
      <c r="O31" s="341">
        <v>1695.301108033241</v>
      </c>
      <c r="P31" s="341">
        <v>2100.4</v>
      </c>
      <c r="Q31" s="341">
        <v>1575</v>
      </c>
      <c r="R31" s="341">
        <v>1827.9450000000002</v>
      </c>
      <c r="S31" s="341">
        <v>1726.4635113696456</v>
      </c>
      <c r="T31" s="341">
        <v>2295</v>
      </c>
      <c r="U31" s="341">
        <v>1365</v>
      </c>
      <c r="V31" s="341">
        <v>1680</v>
      </c>
      <c r="W31" s="341">
        <v>1537.5277793179926</v>
      </c>
      <c r="X31" s="341">
        <v>2331.5</v>
      </c>
    </row>
    <row r="32" spans="2:24" ht="13.5" customHeight="1" x14ac:dyDescent="0.15">
      <c r="B32" s="375" t="s">
        <v>145</v>
      </c>
      <c r="C32" s="376"/>
      <c r="D32" s="374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</row>
    <row r="33" spans="2:24" ht="13.5" customHeight="1" x14ac:dyDescent="0.15">
      <c r="B33" s="372">
        <v>40784</v>
      </c>
      <c r="C33" s="373"/>
      <c r="D33" s="374">
        <v>40788</v>
      </c>
      <c r="E33" s="341">
        <v>1260</v>
      </c>
      <c r="F33" s="341">
        <v>1533</v>
      </c>
      <c r="G33" s="341">
        <v>1468.944376152428</v>
      </c>
      <c r="H33" s="341">
        <v>5089</v>
      </c>
      <c r="I33" s="341">
        <v>1470</v>
      </c>
      <c r="J33" s="341">
        <v>1785</v>
      </c>
      <c r="K33" s="341">
        <v>1686.5804466727434</v>
      </c>
      <c r="L33" s="341">
        <v>717.5</v>
      </c>
      <c r="M33" s="341">
        <v>1575</v>
      </c>
      <c r="N33" s="341">
        <v>1804.1100000000001</v>
      </c>
      <c r="O33" s="341">
        <v>1729.268733319647</v>
      </c>
      <c r="P33" s="341">
        <v>1335.1</v>
      </c>
      <c r="Q33" s="341">
        <v>1575</v>
      </c>
      <c r="R33" s="341">
        <v>1849.9950000000001</v>
      </c>
      <c r="S33" s="341">
        <v>1744.4463390170511</v>
      </c>
      <c r="T33" s="341">
        <v>605.9</v>
      </c>
      <c r="U33" s="341">
        <v>1454.25</v>
      </c>
      <c r="V33" s="341">
        <v>1580.5650000000001</v>
      </c>
      <c r="W33" s="341">
        <v>1515.9447871684149</v>
      </c>
      <c r="X33" s="341">
        <v>786.1</v>
      </c>
    </row>
    <row r="34" spans="2:24" ht="13.5" customHeight="1" x14ac:dyDescent="0.15">
      <c r="B34" s="375" t="s">
        <v>146</v>
      </c>
      <c r="C34" s="376"/>
      <c r="D34" s="374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</row>
    <row r="35" spans="2:24" ht="13.5" customHeight="1" x14ac:dyDescent="0.15">
      <c r="B35" s="377"/>
      <c r="C35" s="378"/>
      <c r="D35" s="379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</row>
    <row r="36" spans="2:24" ht="3.75" customHeight="1" x14ac:dyDescent="0.15">
      <c r="B36" s="220"/>
      <c r="C36" s="241"/>
      <c r="D36" s="241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</row>
    <row r="37" spans="2:24" ht="13.5" customHeight="1" x14ac:dyDescent="0.15">
      <c r="B37" s="214"/>
      <c r="C37" s="400"/>
      <c r="D37" s="400"/>
    </row>
    <row r="38" spans="2:24" ht="13.5" customHeight="1" x14ac:dyDescent="0.15">
      <c r="B38" s="253"/>
      <c r="C38" s="400"/>
      <c r="D38" s="400"/>
    </row>
    <row r="39" spans="2:24" ht="13.5" customHeight="1" x14ac:dyDescent="0.15">
      <c r="B39" s="253"/>
      <c r="C39" s="400"/>
      <c r="D39" s="400"/>
    </row>
    <row r="40" spans="2:24" ht="13.5" customHeight="1" x14ac:dyDescent="0.15">
      <c r="B40" s="253"/>
      <c r="C40" s="400"/>
      <c r="D40" s="400"/>
    </row>
    <row r="41" spans="2:24" ht="13.5" customHeight="1" x14ac:dyDescent="0.15">
      <c r="B41" s="214"/>
      <c r="C41" s="400"/>
    </row>
    <row r="42" spans="2:24" ht="13.5" customHeight="1" x14ac:dyDescent="0.15">
      <c r="B42" s="214"/>
      <c r="C42" s="400"/>
    </row>
    <row r="43" spans="2:24" ht="13.5" customHeight="1" x14ac:dyDescent="0.15">
      <c r="B43" s="214"/>
      <c r="C43" s="40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12" customWidth="1"/>
    <col min="2" max="2" width="8.125" style="212" customWidth="1"/>
    <col min="3" max="3" width="2.875" style="212" customWidth="1"/>
    <col min="4" max="4" width="7.375" style="212" customWidth="1"/>
    <col min="5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6384" width="7.5" style="212"/>
  </cols>
  <sheetData>
    <row r="1" spans="1:28" ht="15" customHeight="1" x14ac:dyDescent="0.15">
      <c r="A1" s="182"/>
      <c r="B1" s="384"/>
      <c r="C1" s="384"/>
      <c r="D1" s="384"/>
    </row>
    <row r="2" spans="1:28" ht="12.75" customHeight="1" x14ac:dyDescent="0.15">
      <c r="B2" s="182" t="str">
        <f>近交雑32!B2</f>
        <v>(4)交雑牛チルド「3」の品目別価格　（つづき）</v>
      </c>
      <c r="C2" s="385"/>
      <c r="D2" s="385"/>
      <c r="R2" s="213"/>
    </row>
    <row r="3" spans="1:28" ht="12.75" customHeight="1" x14ac:dyDescent="0.15">
      <c r="B3" s="385"/>
      <c r="C3" s="385"/>
      <c r="D3" s="385"/>
      <c r="P3" s="214" t="s">
        <v>103</v>
      </c>
      <c r="R3" s="213"/>
    </row>
    <row r="4" spans="1:28" ht="3.75" customHeight="1" x14ac:dyDescent="0.15"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R4" s="213"/>
    </row>
    <row r="5" spans="1:28" ht="13.5" customHeight="1" x14ac:dyDescent="0.15">
      <c r="B5" s="184"/>
      <c r="C5" s="333" t="s">
        <v>283</v>
      </c>
      <c r="D5" s="332"/>
      <c r="E5" s="358" t="s">
        <v>311</v>
      </c>
      <c r="F5" s="359"/>
      <c r="G5" s="359"/>
      <c r="H5" s="360"/>
      <c r="I5" s="358" t="s">
        <v>312</v>
      </c>
      <c r="J5" s="359"/>
      <c r="K5" s="359"/>
      <c r="L5" s="360"/>
      <c r="M5" s="358" t="s">
        <v>313</v>
      </c>
      <c r="N5" s="359"/>
      <c r="O5" s="359"/>
      <c r="P5" s="360"/>
      <c r="R5" s="213"/>
    </row>
    <row r="6" spans="1:28" ht="13.5" customHeight="1" x14ac:dyDescent="0.15">
      <c r="B6" s="336" t="s">
        <v>300</v>
      </c>
      <c r="C6" s="361"/>
      <c r="D6" s="338"/>
      <c r="E6" s="363" t="s">
        <v>301</v>
      </c>
      <c r="F6" s="363" t="s">
        <v>192</v>
      </c>
      <c r="G6" s="363" t="s">
        <v>302</v>
      </c>
      <c r="H6" s="363" t="s">
        <v>114</v>
      </c>
      <c r="I6" s="363" t="s">
        <v>301</v>
      </c>
      <c r="J6" s="363" t="s">
        <v>192</v>
      </c>
      <c r="K6" s="363" t="s">
        <v>302</v>
      </c>
      <c r="L6" s="363" t="s">
        <v>114</v>
      </c>
      <c r="M6" s="363" t="s">
        <v>301</v>
      </c>
      <c r="N6" s="363" t="s">
        <v>192</v>
      </c>
      <c r="O6" s="363" t="s">
        <v>302</v>
      </c>
      <c r="P6" s="363" t="s">
        <v>114</v>
      </c>
      <c r="R6" s="213"/>
    </row>
    <row r="7" spans="1:28" ht="13.5" customHeight="1" x14ac:dyDescent="0.15">
      <c r="B7" s="194"/>
      <c r="C7" s="195"/>
      <c r="D7" s="206"/>
      <c r="E7" s="364"/>
      <c r="F7" s="364"/>
      <c r="G7" s="364" t="s">
        <v>303</v>
      </c>
      <c r="H7" s="364"/>
      <c r="I7" s="364"/>
      <c r="J7" s="364"/>
      <c r="K7" s="364" t="s">
        <v>303</v>
      </c>
      <c r="L7" s="364"/>
      <c r="M7" s="364"/>
      <c r="N7" s="364"/>
      <c r="O7" s="364" t="s">
        <v>303</v>
      </c>
      <c r="P7" s="364"/>
      <c r="R7" s="342"/>
    </row>
    <row r="8" spans="1:28" ht="13.5" customHeight="1" x14ac:dyDescent="0.15">
      <c r="B8" s="202" t="s">
        <v>70</v>
      </c>
      <c r="C8" s="328">
        <v>20</v>
      </c>
      <c r="D8" s="182" t="s">
        <v>71</v>
      </c>
      <c r="E8" s="341">
        <v>945</v>
      </c>
      <c r="F8" s="341">
        <v>1260</v>
      </c>
      <c r="G8" s="341">
        <v>1059</v>
      </c>
      <c r="H8" s="341">
        <v>172126</v>
      </c>
      <c r="I8" s="341">
        <v>1365</v>
      </c>
      <c r="J8" s="341">
        <v>1943</v>
      </c>
      <c r="K8" s="341">
        <v>1651</v>
      </c>
      <c r="L8" s="341">
        <v>198425</v>
      </c>
      <c r="M8" s="341">
        <v>1838</v>
      </c>
      <c r="N8" s="341">
        <v>2604</v>
      </c>
      <c r="O8" s="341">
        <v>2238</v>
      </c>
      <c r="P8" s="341">
        <v>799697</v>
      </c>
      <c r="Q8" s="233"/>
      <c r="R8" s="342"/>
      <c r="S8" s="213"/>
      <c r="T8" s="213"/>
      <c r="U8" s="213"/>
      <c r="V8" s="213"/>
      <c r="W8" s="213"/>
      <c r="X8" s="213"/>
      <c r="Y8" s="213"/>
      <c r="Z8" s="213"/>
      <c r="AA8" s="213"/>
      <c r="AB8" s="213"/>
    </row>
    <row r="9" spans="1:28" ht="13.5" customHeight="1" x14ac:dyDescent="0.15">
      <c r="B9" s="202"/>
      <c r="C9" s="328">
        <v>21</v>
      </c>
      <c r="D9" s="181"/>
      <c r="E9" s="341">
        <v>840</v>
      </c>
      <c r="F9" s="341">
        <v>1260</v>
      </c>
      <c r="G9" s="341">
        <v>1033</v>
      </c>
      <c r="H9" s="341">
        <v>224344</v>
      </c>
      <c r="I9" s="341">
        <v>1260</v>
      </c>
      <c r="J9" s="341">
        <v>1890</v>
      </c>
      <c r="K9" s="341">
        <v>1560</v>
      </c>
      <c r="L9" s="341">
        <v>343303</v>
      </c>
      <c r="M9" s="341">
        <v>1680</v>
      </c>
      <c r="N9" s="341">
        <v>2485</v>
      </c>
      <c r="O9" s="341">
        <v>2135</v>
      </c>
      <c r="P9" s="341">
        <v>792497</v>
      </c>
      <c r="Q9" s="233"/>
      <c r="R9" s="342"/>
      <c r="S9" s="213"/>
      <c r="T9" s="213"/>
      <c r="U9" s="213"/>
      <c r="V9" s="213"/>
      <c r="W9" s="213"/>
      <c r="X9" s="213"/>
      <c r="Y9" s="213"/>
      <c r="Z9" s="213"/>
      <c r="AA9" s="213"/>
      <c r="AB9" s="213"/>
    </row>
    <row r="10" spans="1:28" ht="13.5" customHeight="1" x14ac:dyDescent="0.15">
      <c r="B10" s="301"/>
      <c r="C10" s="307">
        <v>22</v>
      </c>
      <c r="D10" s="206"/>
      <c r="E10" s="343">
        <v>840</v>
      </c>
      <c r="F10" s="343">
        <v>1365</v>
      </c>
      <c r="G10" s="343">
        <v>1032</v>
      </c>
      <c r="H10" s="343">
        <v>251504</v>
      </c>
      <c r="I10" s="343">
        <v>1260</v>
      </c>
      <c r="J10" s="343">
        <v>1838</v>
      </c>
      <c r="K10" s="343">
        <v>1573</v>
      </c>
      <c r="L10" s="343">
        <v>404889</v>
      </c>
      <c r="M10" s="343">
        <v>1680</v>
      </c>
      <c r="N10" s="343">
        <v>2520</v>
      </c>
      <c r="O10" s="343">
        <v>2103</v>
      </c>
      <c r="P10" s="344">
        <v>968302</v>
      </c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</row>
    <row r="11" spans="1:28" ht="13.5" customHeight="1" x14ac:dyDescent="0.15">
      <c r="B11" s="202" t="s">
        <v>314</v>
      </c>
      <c r="C11" s="386">
        <v>8</v>
      </c>
      <c r="D11" s="203" t="s">
        <v>315</v>
      </c>
      <c r="E11" s="341">
        <v>840</v>
      </c>
      <c r="F11" s="341">
        <v>1155</v>
      </c>
      <c r="G11" s="341">
        <v>1009</v>
      </c>
      <c r="H11" s="341">
        <v>22061</v>
      </c>
      <c r="I11" s="341">
        <v>1418</v>
      </c>
      <c r="J11" s="341">
        <v>1680</v>
      </c>
      <c r="K11" s="341">
        <v>1529</v>
      </c>
      <c r="L11" s="341">
        <v>37907</v>
      </c>
      <c r="M11" s="341">
        <v>1733</v>
      </c>
      <c r="N11" s="341">
        <v>2289</v>
      </c>
      <c r="O11" s="341">
        <v>2008</v>
      </c>
      <c r="P11" s="341">
        <v>74735</v>
      </c>
    </row>
    <row r="12" spans="1:28" ht="13.5" customHeight="1" x14ac:dyDescent="0.15">
      <c r="B12" s="387"/>
      <c r="C12" s="386">
        <v>9</v>
      </c>
      <c r="D12" s="388"/>
      <c r="E12" s="341">
        <v>998</v>
      </c>
      <c r="F12" s="341">
        <v>1228</v>
      </c>
      <c r="G12" s="341">
        <v>1042</v>
      </c>
      <c r="H12" s="341">
        <v>21603</v>
      </c>
      <c r="I12" s="341">
        <v>1418</v>
      </c>
      <c r="J12" s="341">
        <v>1817</v>
      </c>
      <c r="K12" s="341">
        <v>1546</v>
      </c>
      <c r="L12" s="341">
        <v>34250</v>
      </c>
      <c r="M12" s="341">
        <v>1838</v>
      </c>
      <c r="N12" s="341">
        <v>2315</v>
      </c>
      <c r="O12" s="341">
        <v>2002</v>
      </c>
      <c r="P12" s="341">
        <v>85242</v>
      </c>
    </row>
    <row r="13" spans="1:28" ht="13.5" customHeight="1" x14ac:dyDescent="0.15">
      <c r="B13" s="387"/>
      <c r="C13" s="386">
        <v>10</v>
      </c>
      <c r="D13" s="388"/>
      <c r="E13" s="341">
        <v>997.5</v>
      </c>
      <c r="F13" s="341">
        <v>1365</v>
      </c>
      <c r="G13" s="341">
        <v>1050.7306607049838</v>
      </c>
      <c r="H13" s="341">
        <v>21209</v>
      </c>
      <c r="I13" s="341">
        <v>1417.5</v>
      </c>
      <c r="J13" s="341">
        <v>1837.5</v>
      </c>
      <c r="K13" s="341">
        <v>1612.8740911996904</v>
      </c>
      <c r="L13" s="341">
        <v>36218.700000000004</v>
      </c>
      <c r="M13" s="341">
        <v>1900.5</v>
      </c>
      <c r="N13" s="341">
        <v>2425.5</v>
      </c>
      <c r="O13" s="341">
        <v>2131.3292733934513</v>
      </c>
      <c r="P13" s="341">
        <v>97867</v>
      </c>
    </row>
    <row r="14" spans="1:28" ht="13.5" customHeight="1" x14ac:dyDescent="0.15">
      <c r="B14" s="387"/>
      <c r="C14" s="386">
        <v>11</v>
      </c>
      <c r="D14" s="388"/>
      <c r="E14" s="341">
        <v>997.5</v>
      </c>
      <c r="F14" s="341">
        <v>1155</v>
      </c>
      <c r="G14" s="341">
        <v>1058.8497827232027</v>
      </c>
      <c r="H14" s="341">
        <v>28296.2</v>
      </c>
      <c r="I14" s="341">
        <v>1522.5</v>
      </c>
      <c r="J14" s="341">
        <v>1837.5</v>
      </c>
      <c r="K14" s="341">
        <v>1669.2890717925377</v>
      </c>
      <c r="L14" s="341">
        <v>44939</v>
      </c>
      <c r="M14" s="341">
        <v>1890</v>
      </c>
      <c r="N14" s="341">
        <v>2478</v>
      </c>
      <c r="O14" s="341">
        <v>2152.4577215064369</v>
      </c>
      <c r="P14" s="345">
        <v>119112.5</v>
      </c>
    </row>
    <row r="15" spans="1:28" ht="13.5" customHeight="1" x14ac:dyDescent="0.15">
      <c r="B15" s="387"/>
      <c r="C15" s="386">
        <v>12</v>
      </c>
      <c r="D15" s="388"/>
      <c r="E15" s="341">
        <v>997.5</v>
      </c>
      <c r="F15" s="341">
        <v>1160.8799999999999</v>
      </c>
      <c r="G15" s="341">
        <v>1066.0937290033594</v>
      </c>
      <c r="H15" s="341">
        <v>17593</v>
      </c>
      <c r="I15" s="341">
        <v>1554</v>
      </c>
      <c r="J15" s="341">
        <v>1837.5</v>
      </c>
      <c r="K15" s="341">
        <v>1695.3802852124211</v>
      </c>
      <c r="L15" s="341">
        <v>31945</v>
      </c>
      <c r="M15" s="341">
        <v>1995</v>
      </c>
      <c r="N15" s="341">
        <v>2520</v>
      </c>
      <c r="O15" s="341">
        <v>2236.0423594270219</v>
      </c>
      <c r="P15" s="345">
        <v>98215</v>
      </c>
    </row>
    <row r="16" spans="1:28" ht="13.5" customHeight="1" x14ac:dyDescent="0.15">
      <c r="B16" s="387" t="s">
        <v>316</v>
      </c>
      <c r="C16" s="386">
        <v>1</v>
      </c>
      <c r="D16" s="388" t="s">
        <v>315</v>
      </c>
      <c r="E16" s="341">
        <v>981.75</v>
      </c>
      <c r="F16" s="341">
        <v>1155</v>
      </c>
      <c r="G16" s="341">
        <v>1054.9169968591445</v>
      </c>
      <c r="H16" s="341">
        <v>24071.800000000003</v>
      </c>
      <c r="I16" s="341">
        <v>1470</v>
      </c>
      <c r="J16" s="341">
        <v>1837.5</v>
      </c>
      <c r="K16" s="341">
        <v>1665.26776908689</v>
      </c>
      <c r="L16" s="341">
        <v>48840.7</v>
      </c>
      <c r="M16" s="341">
        <v>1995</v>
      </c>
      <c r="N16" s="341">
        <v>2362.5</v>
      </c>
      <c r="O16" s="341">
        <v>2182.5415941595729</v>
      </c>
      <c r="P16" s="345">
        <v>126309.59999999999</v>
      </c>
    </row>
    <row r="17" spans="2:16" ht="13.5" customHeight="1" x14ac:dyDescent="0.15">
      <c r="B17" s="387"/>
      <c r="C17" s="386">
        <v>2</v>
      </c>
      <c r="D17" s="388"/>
      <c r="E17" s="341">
        <v>997.5</v>
      </c>
      <c r="F17" s="341">
        <v>1155</v>
      </c>
      <c r="G17" s="341">
        <v>1058.7031468271352</v>
      </c>
      <c r="H17" s="341">
        <v>17754.699999999997</v>
      </c>
      <c r="I17" s="341">
        <v>1470</v>
      </c>
      <c r="J17" s="341">
        <v>1785</v>
      </c>
      <c r="K17" s="341">
        <v>1624.5057025396191</v>
      </c>
      <c r="L17" s="341">
        <v>30437.4</v>
      </c>
      <c r="M17" s="341">
        <v>1953</v>
      </c>
      <c r="N17" s="341">
        <v>2359.98</v>
      </c>
      <c r="O17" s="341">
        <v>2150.4703303093288</v>
      </c>
      <c r="P17" s="345">
        <v>103295.1</v>
      </c>
    </row>
    <row r="18" spans="2:16" ht="13.5" customHeight="1" x14ac:dyDescent="0.15">
      <c r="B18" s="387"/>
      <c r="C18" s="386">
        <v>3</v>
      </c>
      <c r="D18" s="388"/>
      <c r="E18" s="341">
        <v>997.5</v>
      </c>
      <c r="F18" s="341">
        <v>1155</v>
      </c>
      <c r="G18" s="341">
        <v>1074.0488435528785</v>
      </c>
      <c r="H18" s="341">
        <v>16507.600000000002</v>
      </c>
      <c r="I18" s="341">
        <v>1470</v>
      </c>
      <c r="J18" s="341">
        <v>1816.5</v>
      </c>
      <c r="K18" s="341">
        <v>1652.7733781887528</v>
      </c>
      <c r="L18" s="341">
        <v>31494.1</v>
      </c>
      <c r="M18" s="341">
        <v>1995</v>
      </c>
      <c r="N18" s="341">
        <v>2341.5</v>
      </c>
      <c r="O18" s="341">
        <v>2130.6745970536208</v>
      </c>
      <c r="P18" s="345">
        <v>91692</v>
      </c>
    </row>
    <row r="19" spans="2:16" ht="13.5" customHeight="1" x14ac:dyDescent="0.15">
      <c r="B19" s="387"/>
      <c r="C19" s="386">
        <v>4</v>
      </c>
      <c r="D19" s="388"/>
      <c r="E19" s="341">
        <v>945</v>
      </c>
      <c r="F19" s="341">
        <v>1207.5</v>
      </c>
      <c r="G19" s="341">
        <v>1103.5470325619497</v>
      </c>
      <c r="H19" s="341">
        <v>16264.5</v>
      </c>
      <c r="I19" s="341">
        <v>1575</v>
      </c>
      <c r="J19" s="341">
        <v>1816.5</v>
      </c>
      <c r="K19" s="341">
        <v>1687.0533605361738</v>
      </c>
      <c r="L19" s="341">
        <v>28759.199999999997</v>
      </c>
      <c r="M19" s="341">
        <v>1942.5</v>
      </c>
      <c r="N19" s="341">
        <v>2341.5</v>
      </c>
      <c r="O19" s="341">
        <v>2136.0066580133421</v>
      </c>
      <c r="P19" s="345">
        <v>84743.4</v>
      </c>
    </row>
    <row r="20" spans="2:16" ht="13.5" customHeight="1" x14ac:dyDescent="0.15">
      <c r="B20" s="387"/>
      <c r="C20" s="386">
        <v>5</v>
      </c>
      <c r="D20" s="388"/>
      <c r="E20" s="341">
        <v>945</v>
      </c>
      <c r="F20" s="341">
        <v>1207.5</v>
      </c>
      <c r="G20" s="341">
        <v>1086.4119729532119</v>
      </c>
      <c r="H20" s="341">
        <v>19090.2</v>
      </c>
      <c r="I20" s="341">
        <v>1575</v>
      </c>
      <c r="J20" s="341">
        <v>1816.5</v>
      </c>
      <c r="K20" s="341">
        <v>1694.2672872281235</v>
      </c>
      <c r="L20" s="341">
        <v>35126.300000000003</v>
      </c>
      <c r="M20" s="341">
        <v>1995</v>
      </c>
      <c r="N20" s="341">
        <v>2320.5</v>
      </c>
      <c r="O20" s="341">
        <v>2133.8920480831935</v>
      </c>
      <c r="P20" s="345">
        <v>108899.3</v>
      </c>
    </row>
    <row r="21" spans="2:16" ht="13.5" customHeight="1" x14ac:dyDescent="0.15">
      <c r="B21" s="387"/>
      <c r="C21" s="386">
        <v>6</v>
      </c>
      <c r="D21" s="388"/>
      <c r="E21" s="341">
        <v>945</v>
      </c>
      <c r="F21" s="341">
        <v>1155</v>
      </c>
      <c r="G21" s="341">
        <v>1069.8980735172922</v>
      </c>
      <c r="H21" s="341">
        <v>19205.900000000001</v>
      </c>
      <c r="I21" s="341">
        <v>1470</v>
      </c>
      <c r="J21" s="341">
        <v>1816.5</v>
      </c>
      <c r="K21" s="341">
        <v>1691.4150905805238</v>
      </c>
      <c r="L21" s="341">
        <v>26192.300000000003</v>
      </c>
      <c r="M21" s="341">
        <v>1942.5</v>
      </c>
      <c r="N21" s="341">
        <v>2205</v>
      </c>
      <c r="O21" s="341">
        <v>2087.0422255891344</v>
      </c>
      <c r="P21" s="345">
        <v>87171.9</v>
      </c>
    </row>
    <row r="22" spans="2:16" ht="13.5" customHeight="1" x14ac:dyDescent="0.15">
      <c r="B22" s="387"/>
      <c r="C22" s="386">
        <v>7</v>
      </c>
      <c r="D22" s="388"/>
      <c r="E22" s="341">
        <v>945</v>
      </c>
      <c r="F22" s="341">
        <v>1155</v>
      </c>
      <c r="G22" s="341">
        <v>1069.6044789094831</v>
      </c>
      <c r="H22" s="341">
        <v>16890.5</v>
      </c>
      <c r="I22" s="341">
        <v>1454.25</v>
      </c>
      <c r="J22" s="341">
        <v>1837.5</v>
      </c>
      <c r="K22" s="341">
        <v>1675.1234648427362</v>
      </c>
      <c r="L22" s="341">
        <v>21759</v>
      </c>
      <c r="M22" s="341">
        <v>1942.5</v>
      </c>
      <c r="N22" s="341">
        <v>2257.5</v>
      </c>
      <c r="O22" s="341">
        <v>2082.0533381130217</v>
      </c>
      <c r="P22" s="345">
        <v>78118.2</v>
      </c>
    </row>
    <row r="23" spans="2:16" ht="13.5" customHeight="1" x14ac:dyDescent="0.15">
      <c r="B23" s="391"/>
      <c r="C23" s="392">
        <v>8</v>
      </c>
      <c r="D23" s="393"/>
      <c r="E23" s="343">
        <v>945</v>
      </c>
      <c r="F23" s="343">
        <v>1134</v>
      </c>
      <c r="G23" s="343">
        <v>1052.9037303152263</v>
      </c>
      <c r="H23" s="343">
        <v>10954.300000000001</v>
      </c>
      <c r="I23" s="343">
        <v>1410.4649999999999</v>
      </c>
      <c r="J23" s="343">
        <v>1819.65</v>
      </c>
      <c r="K23" s="343">
        <v>1670.4129034004766</v>
      </c>
      <c r="L23" s="343">
        <v>24388.799999999996</v>
      </c>
      <c r="M23" s="343">
        <v>1900.5</v>
      </c>
      <c r="N23" s="343">
        <v>2264.6400000000003</v>
      </c>
      <c r="O23" s="343">
        <v>2066.3186261558785</v>
      </c>
      <c r="P23" s="344">
        <v>74581.8</v>
      </c>
    </row>
    <row r="24" spans="2:16" ht="13.5" customHeight="1" x14ac:dyDescent="0.15">
      <c r="B24" s="395"/>
      <c r="C24" s="396"/>
      <c r="D24" s="397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</row>
    <row r="25" spans="2:16" ht="13.5" customHeight="1" x14ac:dyDescent="0.15">
      <c r="B25" s="369"/>
      <c r="C25" s="396"/>
      <c r="D25" s="398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</row>
    <row r="26" spans="2:16" ht="13.5" customHeight="1" x14ac:dyDescent="0.15">
      <c r="B26" s="395" t="s">
        <v>142</v>
      </c>
      <c r="C26" s="396"/>
      <c r="D26" s="397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</row>
    <row r="27" spans="2:16" ht="13.5" customHeight="1" x14ac:dyDescent="0.15">
      <c r="B27" s="372">
        <v>40756</v>
      </c>
      <c r="C27" s="373"/>
      <c r="D27" s="374">
        <v>40760</v>
      </c>
      <c r="E27" s="341">
        <v>945</v>
      </c>
      <c r="F27" s="341">
        <v>1102.5</v>
      </c>
      <c r="G27" s="341">
        <v>1041.1156359393231</v>
      </c>
      <c r="H27" s="341">
        <v>1800.6</v>
      </c>
      <c r="I27" s="341">
        <v>1470</v>
      </c>
      <c r="J27" s="341">
        <v>1785</v>
      </c>
      <c r="K27" s="341">
        <v>1634.6815352697092</v>
      </c>
      <c r="L27" s="341">
        <v>4723.6000000000004</v>
      </c>
      <c r="M27" s="341">
        <v>1900.5</v>
      </c>
      <c r="N27" s="341">
        <v>2152.5</v>
      </c>
      <c r="O27" s="341">
        <v>2058.4329995076828</v>
      </c>
      <c r="P27" s="341">
        <v>13962.7</v>
      </c>
    </row>
    <row r="28" spans="2:16" ht="13.5" customHeight="1" x14ac:dyDescent="0.15">
      <c r="B28" s="375" t="s">
        <v>143</v>
      </c>
      <c r="C28" s="376"/>
      <c r="D28" s="374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</row>
    <row r="29" spans="2:16" ht="13.5" customHeight="1" x14ac:dyDescent="0.15">
      <c r="B29" s="372">
        <v>40763</v>
      </c>
      <c r="C29" s="373"/>
      <c r="D29" s="374">
        <v>40767</v>
      </c>
      <c r="E29" s="265">
        <v>945</v>
      </c>
      <c r="F29" s="265">
        <v>1134</v>
      </c>
      <c r="G29" s="265">
        <v>1052.6531245900205</v>
      </c>
      <c r="H29" s="265">
        <v>2579.6999999999998</v>
      </c>
      <c r="I29" s="265">
        <v>1449</v>
      </c>
      <c r="J29" s="265">
        <v>1816.5</v>
      </c>
      <c r="K29" s="265">
        <v>1669.0367464905039</v>
      </c>
      <c r="L29" s="265">
        <v>4799.8</v>
      </c>
      <c r="M29" s="265">
        <v>1949.8500000000001</v>
      </c>
      <c r="N29" s="265">
        <v>2205</v>
      </c>
      <c r="O29" s="265">
        <v>2049.6291330136296</v>
      </c>
      <c r="P29" s="265">
        <v>18650.099999999999</v>
      </c>
    </row>
    <row r="30" spans="2:16" ht="13.5" customHeight="1" x14ac:dyDescent="0.15">
      <c r="B30" s="375" t="s">
        <v>144</v>
      </c>
      <c r="C30" s="376"/>
      <c r="D30" s="37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</row>
    <row r="31" spans="2:16" ht="13.5" customHeight="1" x14ac:dyDescent="0.15">
      <c r="B31" s="372">
        <v>40770</v>
      </c>
      <c r="C31" s="373"/>
      <c r="D31" s="374">
        <v>40781</v>
      </c>
      <c r="E31" s="341">
        <v>945</v>
      </c>
      <c r="F31" s="341">
        <v>1134</v>
      </c>
      <c r="G31" s="341">
        <v>1061.1916188402927</v>
      </c>
      <c r="H31" s="341">
        <v>4116</v>
      </c>
      <c r="I31" s="341">
        <v>1449</v>
      </c>
      <c r="J31" s="341">
        <v>1816.5</v>
      </c>
      <c r="K31" s="341">
        <v>1682.6092709720372</v>
      </c>
      <c r="L31" s="341">
        <v>9359.7999999999993</v>
      </c>
      <c r="M31" s="341">
        <v>1995</v>
      </c>
      <c r="N31" s="341">
        <v>2250.0450000000001</v>
      </c>
      <c r="O31" s="341">
        <v>2066.2390425565777</v>
      </c>
      <c r="P31" s="341">
        <v>28647.7</v>
      </c>
    </row>
    <row r="32" spans="2:16" ht="13.5" customHeight="1" x14ac:dyDescent="0.15">
      <c r="B32" s="375" t="s">
        <v>145</v>
      </c>
      <c r="C32" s="376"/>
      <c r="D32" s="374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</row>
    <row r="33" spans="2:16" ht="13.5" customHeight="1" x14ac:dyDescent="0.15">
      <c r="B33" s="372">
        <v>40784</v>
      </c>
      <c r="C33" s="373"/>
      <c r="D33" s="374">
        <v>40788</v>
      </c>
      <c r="E33" s="341">
        <v>945</v>
      </c>
      <c r="F33" s="341">
        <v>1134</v>
      </c>
      <c r="G33" s="341">
        <v>1041.1559610097474</v>
      </c>
      <c r="H33" s="341">
        <v>2458</v>
      </c>
      <c r="I33" s="341">
        <v>1410.4649999999999</v>
      </c>
      <c r="J33" s="341">
        <v>1819.65</v>
      </c>
      <c r="K33" s="341">
        <v>1681.0474065086455</v>
      </c>
      <c r="L33" s="341">
        <v>5505.6</v>
      </c>
      <c r="M33" s="341">
        <v>1978.3050000000001</v>
      </c>
      <c r="N33" s="341">
        <v>2264.6400000000003</v>
      </c>
      <c r="O33" s="341">
        <v>2130.9562475467751</v>
      </c>
      <c r="P33" s="341">
        <v>13321.3</v>
      </c>
    </row>
    <row r="34" spans="2:16" ht="13.5" customHeight="1" x14ac:dyDescent="0.15">
      <c r="B34" s="375" t="s">
        <v>146</v>
      </c>
      <c r="C34" s="376"/>
      <c r="D34" s="374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</row>
    <row r="35" spans="2:16" ht="13.5" customHeight="1" x14ac:dyDescent="0.15">
      <c r="B35" s="377"/>
      <c r="C35" s="378"/>
      <c r="D35" s="379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</row>
    <row r="36" spans="2:16" ht="3.75" customHeight="1" x14ac:dyDescent="0.15">
      <c r="B36" s="220"/>
      <c r="C36" s="241"/>
      <c r="D36" s="241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</row>
    <row r="37" spans="2:16" ht="13.5" customHeight="1" x14ac:dyDescent="0.15">
      <c r="B37" s="214"/>
      <c r="C37" s="400"/>
      <c r="D37" s="400"/>
    </row>
    <row r="38" spans="2:16" ht="13.5" customHeight="1" x14ac:dyDescent="0.15">
      <c r="B38" s="253"/>
      <c r="C38" s="400"/>
      <c r="D38" s="400"/>
    </row>
    <row r="39" spans="2:16" ht="13.5" customHeight="1" x14ac:dyDescent="0.15">
      <c r="B39" s="253"/>
      <c r="C39" s="400"/>
      <c r="D39" s="400"/>
    </row>
    <row r="40" spans="2:16" ht="13.5" customHeight="1" x14ac:dyDescent="0.15">
      <c r="B40" s="253"/>
      <c r="C40" s="400"/>
      <c r="D40" s="400"/>
    </row>
    <row r="41" spans="2:16" ht="13.5" customHeight="1" x14ac:dyDescent="0.15">
      <c r="B41" s="214"/>
      <c r="C41" s="400"/>
    </row>
    <row r="42" spans="2:16" ht="13.5" customHeight="1" x14ac:dyDescent="0.15">
      <c r="B42" s="214"/>
      <c r="C42" s="400"/>
    </row>
    <row r="43" spans="2:16" ht="13.5" customHeight="1" x14ac:dyDescent="0.15">
      <c r="B43" s="214"/>
      <c r="C43" s="40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4" width="2.87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1" spans="2:25" ht="15" customHeight="1" x14ac:dyDescent="0.15">
      <c r="B1" s="357"/>
      <c r="C1" s="357"/>
      <c r="D1" s="357"/>
    </row>
    <row r="2" spans="2:25" ht="12.75" customHeight="1" x14ac:dyDescent="0.15">
      <c r="B2" s="182" t="str">
        <f>近交雑33!B2</f>
        <v>(4)交雑牛チルド「3」の品目別価格　（つづき）</v>
      </c>
      <c r="C2" s="327"/>
      <c r="D2" s="327"/>
      <c r="V2" s="181"/>
    </row>
    <row r="3" spans="2:25" ht="12.75" customHeight="1" x14ac:dyDescent="0.15">
      <c r="B3" s="327"/>
      <c r="C3" s="327"/>
      <c r="D3" s="327"/>
      <c r="T3" s="183" t="s">
        <v>165</v>
      </c>
      <c r="V3" s="181"/>
    </row>
    <row r="4" spans="2:25" ht="3.75" customHeight="1" x14ac:dyDescent="0.15">
      <c r="B4" s="195"/>
      <c r="C4" s="195"/>
      <c r="D4" s="195"/>
      <c r="E4" s="195"/>
      <c r="F4" s="181"/>
      <c r="I4" s="195"/>
      <c r="J4" s="181"/>
      <c r="M4" s="195"/>
      <c r="N4" s="195"/>
      <c r="O4" s="195"/>
      <c r="P4" s="195"/>
      <c r="Q4" s="195"/>
      <c r="R4" s="195"/>
      <c r="S4" s="195"/>
      <c r="T4" s="195"/>
      <c r="V4" s="181"/>
    </row>
    <row r="5" spans="2:25" ht="13.5" customHeight="1" x14ac:dyDescent="0.15">
      <c r="B5" s="184"/>
      <c r="C5" s="333" t="s">
        <v>283</v>
      </c>
      <c r="D5" s="332"/>
      <c r="E5" s="333" t="s">
        <v>317</v>
      </c>
      <c r="F5" s="334"/>
      <c r="G5" s="334"/>
      <c r="H5" s="335"/>
      <c r="I5" s="333" t="s">
        <v>326</v>
      </c>
      <c r="J5" s="334"/>
      <c r="K5" s="334"/>
      <c r="L5" s="335"/>
      <c r="M5" s="333" t="s">
        <v>318</v>
      </c>
      <c r="N5" s="334"/>
      <c r="O5" s="334"/>
      <c r="P5" s="335"/>
      <c r="Q5" s="333" t="s">
        <v>319</v>
      </c>
      <c r="R5" s="334"/>
      <c r="S5" s="334"/>
      <c r="T5" s="335"/>
      <c r="U5" s="181"/>
      <c r="V5" s="181"/>
      <c r="W5" s="181"/>
      <c r="X5" s="181"/>
    </row>
    <row r="6" spans="2:25" ht="13.5" customHeight="1" x14ac:dyDescent="0.15">
      <c r="B6" s="336" t="s">
        <v>286</v>
      </c>
      <c r="C6" s="361"/>
      <c r="D6" s="362"/>
      <c r="E6" s="191" t="s">
        <v>111</v>
      </c>
      <c r="F6" s="192" t="s">
        <v>112</v>
      </c>
      <c r="G6" s="193" t="s">
        <v>113</v>
      </c>
      <c r="H6" s="192" t="s">
        <v>114</v>
      </c>
      <c r="I6" s="191" t="s">
        <v>301</v>
      </c>
      <c r="J6" s="192" t="s">
        <v>192</v>
      </c>
      <c r="K6" s="193" t="s">
        <v>302</v>
      </c>
      <c r="L6" s="192" t="s">
        <v>114</v>
      </c>
      <c r="M6" s="191" t="s">
        <v>111</v>
      </c>
      <c r="N6" s="192" t="s">
        <v>112</v>
      </c>
      <c r="O6" s="193" t="s">
        <v>113</v>
      </c>
      <c r="P6" s="192" t="s">
        <v>114</v>
      </c>
      <c r="Q6" s="191" t="s">
        <v>111</v>
      </c>
      <c r="R6" s="192" t="s">
        <v>112</v>
      </c>
      <c r="S6" s="193" t="s">
        <v>113</v>
      </c>
      <c r="T6" s="192" t="s">
        <v>114</v>
      </c>
      <c r="U6" s="181"/>
      <c r="V6" s="181"/>
      <c r="W6" s="181"/>
      <c r="X6" s="181"/>
    </row>
    <row r="7" spans="2:25" ht="13.5" customHeight="1" x14ac:dyDescent="0.15">
      <c r="B7" s="194"/>
      <c r="C7" s="195"/>
      <c r="D7" s="195"/>
      <c r="E7" s="196"/>
      <c r="F7" s="197"/>
      <c r="G7" s="198" t="s">
        <v>115</v>
      </c>
      <c r="H7" s="197"/>
      <c r="I7" s="196"/>
      <c r="J7" s="197"/>
      <c r="K7" s="198" t="s">
        <v>303</v>
      </c>
      <c r="L7" s="197"/>
      <c r="M7" s="196"/>
      <c r="N7" s="197"/>
      <c r="O7" s="198" t="s">
        <v>115</v>
      </c>
      <c r="P7" s="197"/>
      <c r="Q7" s="196"/>
      <c r="R7" s="197"/>
      <c r="S7" s="198" t="s">
        <v>115</v>
      </c>
      <c r="T7" s="197"/>
      <c r="U7" s="181"/>
      <c r="V7" s="181"/>
      <c r="W7" s="181"/>
      <c r="X7" s="181"/>
    </row>
    <row r="8" spans="2:25" s="212" customFormat="1" ht="13.5" customHeight="1" x14ac:dyDescent="0.15">
      <c r="B8" s="202" t="s">
        <v>70</v>
      </c>
      <c r="C8" s="328">
        <v>19</v>
      </c>
      <c r="D8" s="182" t="s">
        <v>71</v>
      </c>
      <c r="E8" s="289" t="s">
        <v>290</v>
      </c>
      <c r="F8" s="353" t="s">
        <v>290</v>
      </c>
      <c r="G8" s="289" t="s">
        <v>290</v>
      </c>
      <c r="H8" s="288" t="s">
        <v>290</v>
      </c>
      <c r="I8" s="289" t="s">
        <v>290</v>
      </c>
      <c r="J8" s="353" t="s">
        <v>290</v>
      </c>
      <c r="K8" s="289" t="s">
        <v>290</v>
      </c>
      <c r="L8" s="345">
        <v>4972</v>
      </c>
      <c r="M8" s="341">
        <v>3885</v>
      </c>
      <c r="N8" s="342">
        <v>4935</v>
      </c>
      <c r="O8" s="341">
        <v>4212</v>
      </c>
      <c r="P8" s="345">
        <v>33333</v>
      </c>
      <c r="Q8" s="341">
        <v>4725</v>
      </c>
      <c r="R8" s="342">
        <v>5355</v>
      </c>
      <c r="S8" s="341">
        <v>4970</v>
      </c>
      <c r="T8" s="345">
        <v>50053</v>
      </c>
      <c r="U8" s="181"/>
      <c r="V8" s="342"/>
      <c r="W8" s="181"/>
      <c r="X8" s="181"/>
      <c r="Y8" s="182"/>
    </row>
    <row r="9" spans="2:25" s="212" customFormat="1" ht="13.5" customHeight="1" x14ac:dyDescent="0.15">
      <c r="B9" s="202"/>
      <c r="C9" s="328">
        <v>20</v>
      </c>
      <c r="D9" s="181"/>
      <c r="E9" s="289" t="s">
        <v>290</v>
      </c>
      <c r="F9" s="353" t="s">
        <v>290</v>
      </c>
      <c r="G9" s="289" t="s">
        <v>290</v>
      </c>
      <c r="H9" s="288" t="s">
        <v>290</v>
      </c>
      <c r="I9" s="289" t="s">
        <v>290</v>
      </c>
      <c r="J9" s="353" t="s">
        <v>290</v>
      </c>
      <c r="K9" s="289" t="s">
        <v>290</v>
      </c>
      <c r="L9" s="345">
        <v>7945</v>
      </c>
      <c r="M9" s="341">
        <v>2730</v>
      </c>
      <c r="N9" s="342">
        <v>4599</v>
      </c>
      <c r="O9" s="341">
        <v>3439</v>
      </c>
      <c r="P9" s="345">
        <v>31777</v>
      </c>
      <c r="Q9" s="341">
        <v>3780</v>
      </c>
      <c r="R9" s="342">
        <v>5460</v>
      </c>
      <c r="S9" s="341">
        <v>4585</v>
      </c>
      <c r="T9" s="345">
        <v>39193</v>
      </c>
      <c r="U9" s="181"/>
      <c r="V9" s="342"/>
      <c r="W9" s="181"/>
      <c r="X9" s="181"/>
      <c r="Y9" s="182"/>
    </row>
    <row r="10" spans="2:25" s="212" customFormat="1" ht="13.5" customHeight="1" x14ac:dyDescent="0.15">
      <c r="B10" s="202"/>
      <c r="C10" s="328">
        <v>21</v>
      </c>
      <c r="D10" s="181"/>
      <c r="E10" s="289" t="s">
        <v>290</v>
      </c>
      <c r="F10" s="353" t="s">
        <v>290</v>
      </c>
      <c r="G10" s="289" t="s">
        <v>290</v>
      </c>
      <c r="H10" s="345">
        <v>79</v>
      </c>
      <c r="I10" s="289" t="s">
        <v>290</v>
      </c>
      <c r="J10" s="353" t="s">
        <v>290</v>
      </c>
      <c r="K10" s="289" t="s">
        <v>290</v>
      </c>
      <c r="L10" s="345">
        <v>4041</v>
      </c>
      <c r="M10" s="341">
        <v>2520</v>
      </c>
      <c r="N10" s="342">
        <v>4200</v>
      </c>
      <c r="O10" s="341">
        <v>3039</v>
      </c>
      <c r="P10" s="345">
        <v>35400</v>
      </c>
      <c r="Q10" s="341">
        <v>3675</v>
      </c>
      <c r="R10" s="342">
        <v>4830</v>
      </c>
      <c r="S10" s="341">
        <v>4132</v>
      </c>
      <c r="T10" s="345">
        <v>51378</v>
      </c>
      <c r="U10" s="181"/>
      <c r="V10" s="342"/>
      <c r="W10" s="181"/>
      <c r="X10" s="181"/>
      <c r="Y10" s="182"/>
    </row>
    <row r="11" spans="2:25" s="212" customFormat="1" ht="13.5" customHeight="1" x14ac:dyDescent="0.15">
      <c r="B11" s="301"/>
      <c r="C11" s="307">
        <v>22</v>
      </c>
      <c r="D11" s="206"/>
      <c r="E11" s="290" t="s">
        <v>290</v>
      </c>
      <c r="F11" s="290" t="s">
        <v>290</v>
      </c>
      <c r="G11" s="290" t="s">
        <v>290</v>
      </c>
      <c r="H11" s="290" t="s">
        <v>290</v>
      </c>
      <c r="I11" s="290" t="s">
        <v>290</v>
      </c>
      <c r="J11" s="290" t="s">
        <v>290</v>
      </c>
      <c r="K11" s="290" t="s">
        <v>290</v>
      </c>
      <c r="L11" s="343">
        <v>2165</v>
      </c>
      <c r="M11" s="343">
        <v>2520</v>
      </c>
      <c r="N11" s="343">
        <v>3990</v>
      </c>
      <c r="O11" s="343">
        <v>3134</v>
      </c>
      <c r="P11" s="343">
        <v>30481</v>
      </c>
      <c r="Q11" s="343">
        <v>3465</v>
      </c>
      <c r="R11" s="343">
        <v>4725</v>
      </c>
      <c r="S11" s="343">
        <v>4033</v>
      </c>
      <c r="T11" s="344">
        <v>45996</v>
      </c>
      <c r="U11" s="181"/>
      <c r="V11" s="181"/>
      <c r="W11" s="181"/>
      <c r="X11" s="181"/>
      <c r="Y11" s="182"/>
    </row>
    <row r="12" spans="2:25" s="212" customFormat="1" ht="13.5" customHeight="1" x14ac:dyDescent="0.15">
      <c r="B12" s="202" t="s">
        <v>314</v>
      </c>
      <c r="C12" s="181">
        <v>8</v>
      </c>
      <c r="D12" s="203" t="s">
        <v>315</v>
      </c>
      <c r="E12" s="289" t="s">
        <v>290</v>
      </c>
      <c r="F12" s="353" t="s">
        <v>290</v>
      </c>
      <c r="G12" s="289" t="s">
        <v>290</v>
      </c>
      <c r="H12" s="288" t="s">
        <v>290</v>
      </c>
      <c r="I12" s="289" t="s">
        <v>290</v>
      </c>
      <c r="J12" s="353" t="s">
        <v>290</v>
      </c>
      <c r="K12" s="289" t="s">
        <v>290</v>
      </c>
      <c r="L12" s="345">
        <v>275</v>
      </c>
      <c r="M12" s="341">
        <v>2940</v>
      </c>
      <c r="N12" s="342">
        <v>3675</v>
      </c>
      <c r="O12" s="341">
        <v>3098</v>
      </c>
      <c r="P12" s="345">
        <v>2980</v>
      </c>
      <c r="Q12" s="341">
        <v>3675</v>
      </c>
      <c r="R12" s="342">
        <v>4410</v>
      </c>
      <c r="S12" s="341">
        <v>4042</v>
      </c>
      <c r="T12" s="345">
        <v>3714</v>
      </c>
      <c r="U12" s="213"/>
      <c r="V12" s="213"/>
      <c r="W12" s="213"/>
      <c r="X12" s="213"/>
    </row>
    <row r="13" spans="2:25" s="212" customFormat="1" ht="13.5" customHeight="1" x14ac:dyDescent="0.15">
      <c r="B13" s="202"/>
      <c r="C13" s="181">
        <v>9</v>
      </c>
      <c r="D13" s="203"/>
      <c r="E13" s="288" t="s">
        <v>290</v>
      </c>
      <c r="F13" s="353" t="s">
        <v>290</v>
      </c>
      <c r="G13" s="289" t="s">
        <v>290</v>
      </c>
      <c r="H13" s="288" t="s">
        <v>290</v>
      </c>
      <c r="I13" s="289" t="s">
        <v>290</v>
      </c>
      <c r="J13" s="353" t="s">
        <v>290</v>
      </c>
      <c r="K13" s="289" t="s">
        <v>290</v>
      </c>
      <c r="L13" s="345">
        <v>190</v>
      </c>
      <c r="M13" s="341">
        <v>3150</v>
      </c>
      <c r="N13" s="342">
        <v>3675</v>
      </c>
      <c r="O13" s="341">
        <v>3319</v>
      </c>
      <c r="P13" s="345">
        <v>2561</v>
      </c>
      <c r="Q13" s="341">
        <v>3780</v>
      </c>
      <c r="R13" s="342">
        <v>4200</v>
      </c>
      <c r="S13" s="341">
        <v>3973</v>
      </c>
      <c r="T13" s="345">
        <v>3499</v>
      </c>
      <c r="U13" s="213"/>
      <c r="V13" s="213"/>
      <c r="W13" s="213"/>
      <c r="X13" s="213"/>
    </row>
    <row r="14" spans="2:25" s="212" customFormat="1" ht="13.5" customHeight="1" x14ac:dyDescent="0.15">
      <c r="B14" s="202"/>
      <c r="C14" s="181">
        <v>10</v>
      </c>
      <c r="D14" s="203"/>
      <c r="E14" s="289">
        <v>0</v>
      </c>
      <c r="F14" s="289">
        <v>0</v>
      </c>
      <c r="G14" s="289">
        <v>0</v>
      </c>
      <c r="H14" s="289">
        <v>0</v>
      </c>
      <c r="I14" s="289">
        <v>0</v>
      </c>
      <c r="J14" s="289">
        <v>0</v>
      </c>
      <c r="K14" s="289">
        <v>0</v>
      </c>
      <c r="L14" s="341">
        <v>135</v>
      </c>
      <c r="M14" s="341">
        <v>3150</v>
      </c>
      <c r="N14" s="341">
        <v>3675</v>
      </c>
      <c r="O14" s="341">
        <v>3292.1228571428564</v>
      </c>
      <c r="P14" s="341">
        <v>3010.1</v>
      </c>
      <c r="Q14" s="341">
        <v>3885</v>
      </c>
      <c r="R14" s="341">
        <v>4515</v>
      </c>
      <c r="S14" s="341">
        <v>4216.1081395348838</v>
      </c>
      <c r="T14" s="341">
        <v>3289.3</v>
      </c>
      <c r="U14" s="213"/>
      <c r="V14" s="213"/>
      <c r="W14" s="213"/>
      <c r="X14" s="213"/>
    </row>
    <row r="15" spans="2:25" s="212" customFormat="1" ht="13.5" customHeight="1" x14ac:dyDescent="0.15">
      <c r="B15" s="202"/>
      <c r="C15" s="181">
        <v>11</v>
      </c>
      <c r="D15" s="203"/>
      <c r="E15" s="289">
        <v>0</v>
      </c>
      <c r="F15" s="289">
        <v>0</v>
      </c>
      <c r="G15" s="289">
        <v>0</v>
      </c>
      <c r="H15" s="289">
        <v>0</v>
      </c>
      <c r="I15" s="289">
        <v>0</v>
      </c>
      <c r="J15" s="289">
        <v>0</v>
      </c>
      <c r="K15" s="289">
        <v>0</v>
      </c>
      <c r="L15" s="341">
        <v>1072</v>
      </c>
      <c r="M15" s="341">
        <v>3150</v>
      </c>
      <c r="N15" s="341">
        <v>3885</v>
      </c>
      <c r="O15" s="341">
        <v>3408.5198555956672</v>
      </c>
      <c r="P15" s="341">
        <v>2513.1</v>
      </c>
      <c r="Q15" s="341">
        <v>3675</v>
      </c>
      <c r="R15" s="341">
        <v>4410</v>
      </c>
      <c r="S15" s="341">
        <v>4112.1363405980746</v>
      </c>
      <c r="T15" s="345">
        <v>3759.8</v>
      </c>
      <c r="U15" s="213"/>
      <c r="V15" s="213"/>
      <c r="W15" s="213"/>
      <c r="X15" s="213"/>
    </row>
    <row r="16" spans="2:25" s="212" customFormat="1" ht="13.5" customHeight="1" x14ac:dyDescent="0.15">
      <c r="B16" s="202"/>
      <c r="C16" s="181">
        <v>12</v>
      </c>
      <c r="D16" s="203"/>
      <c r="E16" s="289">
        <v>0</v>
      </c>
      <c r="F16" s="289">
        <v>0</v>
      </c>
      <c r="G16" s="289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341">
        <v>4200</v>
      </c>
      <c r="R16" s="341">
        <v>4200</v>
      </c>
      <c r="S16" s="341">
        <v>4200</v>
      </c>
      <c r="T16" s="345">
        <v>3422.4</v>
      </c>
      <c r="U16" s="213"/>
      <c r="V16" s="213"/>
      <c r="W16" s="213"/>
      <c r="X16" s="213"/>
    </row>
    <row r="17" spans="2:24" s="212" customFormat="1" ht="13.5" customHeight="1" x14ac:dyDescent="0.15">
      <c r="B17" s="202" t="s">
        <v>316</v>
      </c>
      <c r="C17" s="181">
        <v>1</v>
      </c>
      <c r="D17" s="203" t="s">
        <v>315</v>
      </c>
      <c r="E17" s="289">
        <v>0</v>
      </c>
      <c r="F17" s="289">
        <v>0</v>
      </c>
      <c r="G17" s="289">
        <v>0</v>
      </c>
      <c r="H17" s="289">
        <v>0</v>
      </c>
      <c r="I17" s="289">
        <v>0</v>
      </c>
      <c r="J17" s="289">
        <v>0</v>
      </c>
      <c r="K17" s="289">
        <v>0</v>
      </c>
      <c r="L17" s="341">
        <v>716.1</v>
      </c>
      <c r="M17" s="341">
        <v>2940</v>
      </c>
      <c r="N17" s="341">
        <v>3780</v>
      </c>
      <c r="O17" s="341">
        <v>3421.77882529618</v>
      </c>
      <c r="P17" s="341">
        <v>3229.7</v>
      </c>
      <c r="Q17" s="341">
        <v>3990</v>
      </c>
      <c r="R17" s="341">
        <v>4725</v>
      </c>
      <c r="S17" s="341">
        <v>4187.2872195785185</v>
      </c>
      <c r="T17" s="345">
        <v>2803.1</v>
      </c>
      <c r="U17" s="213"/>
      <c r="V17" s="213"/>
      <c r="W17" s="213"/>
      <c r="X17" s="213"/>
    </row>
    <row r="18" spans="2:24" s="212" customFormat="1" ht="13.5" customHeight="1" x14ac:dyDescent="0.15">
      <c r="B18" s="202"/>
      <c r="C18" s="181">
        <v>2</v>
      </c>
      <c r="D18" s="203"/>
      <c r="E18" s="289">
        <v>0</v>
      </c>
      <c r="F18" s="289">
        <v>0</v>
      </c>
      <c r="G18" s="289">
        <v>0</v>
      </c>
      <c r="H18" s="289">
        <v>0</v>
      </c>
      <c r="I18" s="289">
        <v>3780</v>
      </c>
      <c r="J18" s="289">
        <v>4066.65</v>
      </c>
      <c r="K18" s="289">
        <v>3840.2366650648733</v>
      </c>
      <c r="L18" s="341">
        <v>842.3</v>
      </c>
      <c r="M18" s="341">
        <v>2940</v>
      </c>
      <c r="N18" s="341">
        <v>3885</v>
      </c>
      <c r="O18" s="341">
        <v>3369.1653144016236</v>
      </c>
      <c r="P18" s="341">
        <v>2387</v>
      </c>
      <c r="Q18" s="341">
        <v>3990</v>
      </c>
      <c r="R18" s="341">
        <v>4410</v>
      </c>
      <c r="S18" s="341">
        <v>4164.7165991902839</v>
      </c>
      <c r="T18" s="345">
        <v>3132.9</v>
      </c>
      <c r="U18" s="213"/>
      <c r="V18" s="213"/>
      <c r="W18" s="213"/>
      <c r="X18" s="213"/>
    </row>
    <row r="19" spans="2:24" s="212" customFormat="1" ht="13.5" customHeight="1" x14ac:dyDescent="0.15">
      <c r="B19" s="202"/>
      <c r="C19" s="181">
        <v>3</v>
      </c>
      <c r="D19" s="203"/>
      <c r="E19" s="289">
        <v>0</v>
      </c>
      <c r="F19" s="289">
        <v>0</v>
      </c>
      <c r="G19" s="289">
        <v>0</v>
      </c>
      <c r="H19" s="289">
        <v>0</v>
      </c>
      <c r="I19" s="289">
        <v>0</v>
      </c>
      <c r="J19" s="289">
        <v>0</v>
      </c>
      <c r="K19" s="289">
        <v>0</v>
      </c>
      <c r="L19" s="341">
        <v>135.80000000000001</v>
      </c>
      <c r="M19" s="341">
        <v>2625</v>
      </c>
      <c r="N19" s="341">
        <v>3465</v>
      </c>
      <c r="O19" s="341">
        <v>3106.1632824143071</v>
      </c>
      <c r="P19" s="341">
        <v>2383</v>
      </c>
      <c r="Q19" s="341">
        <v>3675</v>
      </c>
      <c r="R19" s="341">
        <v>4515</v>
      </c>
      <c r="S19" s="341">
        <v>4125.0715502555377</v>
      </c>
      <c r="T19" s="345">
        <v>2734.2</v>
      </c>
      <c r="U19" s="213"/>
      <c r="V19" s="213"/>
      <c r="W19" s="213"/>
      <c r="X19" s="213"/>
    </row>
    <row r="20" spans="2:24" s="212" customFormat="1" ht="13.5" customHeight="1" x14ac:dyDescent="0.15">
      <c r="B20" s="202"/>
      <c r="C20" s="181">
        <v>4</v>
      </c>
      <c r="D20" s="203"/>
      <c r="E20" s="289">
        <v>0</v>
      </c>
      <c r="F20" s="289">
        <v>0</v>
      </c>
      <c r="G20" s="289">
        <v>0</v>
      </c>
      <c r="H20" s="289">
        <v>0</v>
      </c>
      <c r="I20" s="289">
        <v>3686.55</v>
      </c>
      <c r="J20" s="289">
        <v>4466.7</v>
      </c>
      <c r="K20" s="289">
        <v>4281.198611455492</v>
      </c>
      <c r="L20" s="341">
        <v>478.2</v>
      </c>
      <c r="M20" s="341">
        <v>2730</v>
      </c>
      <c r="N20" s="341">
        <v>3570</v>
      </c>
      <c r="O20" s="341">
        <v>3104.2257462686562</v>
      </c>
      <c r="P20" s="341">
        <v>3399.8</v>
      </c>
      <c r="Q20" s="341">
        <v>3675</v>
      </c>
      <c r="R20" s="341">
        <v>4565.4000000000005</v>
      </c>
      <c r="S20" s="341">
        <v>4114.1308690673122</v>
      </c>
      <c r="T20" s="345">
        <v>4969.8</v>
      </c>
      <c r="U20" s="213"/>
      <c r="V20" s="213"/>
      <c r="W20" s="213"/>
      <c r="X20" s="213"/>
    </row>
    <row r="21" spans="2:24" s="212" customFormat="1" ht="13.5" customHeight="1" x14ac:dyDescent="0.15">
      <c r="B21" s="202"/>
      <c r="C21" s="181">
        <v>5</v>
      </c>
      <c r="D21" s="203"/>
      <c r="E21" s="289">
        <v>0</v>
      </c>
      <c r="F21" s="289">
        <v>0</v>
      </c>
      <c r="G21" s="289">
        <v>0</v>
      </c>
      <c r="H21" s="289">
        <v>0</v>
      </c>
      <c r="I21" s="289">
        <v>3932.25</v>
      </c>
      <c r="J21" s="289">
        <v>4405.8</v>
      </c>
      <c r="K21" s="289">
        <v>4154.0098619329392</v>
      </c>
      <c r="L21" s="341">
        <v>248.8</v>
      </c>
      <c r="M21" s="341">
        <v>2730</v>
      </c>
      <c r="N21" s="341">
        <v>3570</v>
      </c>
      <c r="O21" s="341">
        <v>2927.7741796200362</v>
      </c>
      <c r="P21" s="341">
        <v>3028.6</v>
      </c>
      <c r="Q21" s="341">
        <v>3675</v>
      </c>
      <c r="R21" s="341">
        <v>4620</v>
      </c>
      <c r="S21" s="341">
        <v>4137.9453320019975</v>
      </c>
      <c r="T21" s="345">
        <v>4530</v>
      </c>
      <c r="U21" s="213"/>
      <c r="V21" s="213"/>
      <c r="W21" s="213"/>
      <c r="X21" s="213"/>
    </row>
    <row r="22" spans="2:24" s="212" customFormat="1" ht="13.5" customHeight="1" x14ac:dyDescent="0.15">
      <c r="B22" s="202"/>
      <c r="C22" s="181">
        <v>6</v>
      </c>
      <c r="D22" s="203"/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 s="341">
        <v>0</v>
      </c>
      <c r="M22" s="341">
        <v>2730</v>
      </c>
      <c r="N22" s="341">
        <v>3864</v>
      </c>
      <c r="O22" s="341">
        <v>3303.0249370277074</v>
      </c>
      <c r="P22" s="341">
        <v>3571.2</v>
      </c>
      <c r="Q22" s="341">
        <v>3622.5</v>
      </c>
      <c r="R22" s="341">
        <v>4620</v>
      </c>
      <c r="S22" s="341">
        <v>3952.8860435339316</v>
      </c>
      <c r="T22" s="345">
        <v>5028.3</v>
      </c>
      <c r="U22" s="213"/>
      <c r="V22" s="213"/>
      <c r="W22" s="213"/>
      <c r="X22" s="213"/>
    </row>
    <row r="23" spans="2:24" s="212" customFormat="1" ht="13.5" customHeight="1" x14ac:dyDescent="0.15">
      <c r="B23" s="202"/>
      <c r="C23" s="181">
        <v>7</v>
      </c>
      <c r="D23" s="203"/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 s="341">
        <v>10.1</v>
      </c>
      <c r="M23" s="341">
        <v>2625</v>
      </c>
      <c r="N23" s="341">
        <v>3465</v>
      </c>
      <c r="O23" s="341">
        <v>2951.3827751196177</v>
      </c>
      <c r="P23" s="341">
        <v>3430.3</v>
      </c>
      <c r="Q23" s="341">
        <v>3465</v>
      </c>
      <c r="R23" s="341">
        <v>4200</v>
      </c>
      <c r="S23" s="345">
        <v>3748.3255118319603</v>
      </c>
      <c r="T23" s="345">
        <v>3402.1</v>
      </c>
      <c r="U23" s="213"/>
      <c r="V23" s="213"/>
      <c r="W23" s="213"/>
      <c r="X23" s="213"/>
    </row>
    <row r="24" spans="2:24" s="212" customFormat="1" ht="13.5" customHeight="1" x14ac:dyDescent="0.15">
      <c r="B24" s="301"/>
      <c r="C24" s="195">
        <v>8</v>
      </c>
      <c r="D24" s="206"/>
      <c r="E24" s="290">
        <v>0</v>
      </c>
      <c r="F24" s="290">
        <v>0</v>
      </c>
      <c r="G24" s="290">
        <v>0</v>
      </c>
      <c r="H24" s="290">
        <v>0</v>
      </c>
      <c r="I24" s="291">
        <v>0</v>
      </c>
      <c r="J24" s="290">
        <v>0</v>
      </c>
      <c r="K24" s="290">
        <v>0</v>
      </c>
      <c r="L24" s="343">
        <v>0</v>
      </c>
      <c r="M24" s="343">
        <v>2625</v>
      </c>
      <c r="N24" s="343">
        <v>3150</v>
      </c>
      <c r="O24" s="343">
        <v>2850.8025700934581</v>
      </c>
      <c r="P24" s="343">
        <v>3582.3</v>
      </c>
      <c r="Q24" s="343">
        <v>3465</v>
      </c>
      <c r="R24" s="343">
        <v>3971.1000000000004</v>
      </c>
      <c r="S24" s="343">
        <v>3675.015587885985</v>
      </c>
      <c r="T24" s="344">
        <v>2803.7</v>
      </c>
      <c r="U24" s="213"/>
      <c r="V24" s="213"/>
      <c r="W24" s="213"/>
      <c r="X24" s="21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82" customWidth="1"/>
    <col min="2" max="2" width="4.125" style="282" customWidth="1"/>
    <col min="3" max="4" width="2.5" style="282" customWidth="1"/>
    <col min="5" max="7" width="7.625" style="282" customWidth="1"/>
    <col min="8" max="8" width="9.125" style="282" customWidth="1"/>
    <col min="9" max="11" width="7.625" style="282" customWidth="1"/>
    <col min="12" max="12" width="9.125" style="282" customWidth="1"/>
    <col min="13" max="15" width="7.625" style="282" customWidth="1"/>
    <col min="16" max="16" width="9.125" style="282" customWidth="1"/>
    <col min="17" max="19" width="7.625" style="282" customWidth="1"/>
    <col min="20" max="20" width="9.125" style="282" customWidth="1"/>
    <col min="21" max="16384" width="7.5" style="282"/>
  </cols>
  <sheetData>
    <row r="1" spans="2:21" ht="15" customHeight="1" x14ac:dyDescent="0.15">
      <c r="B1" s="404"/>
      <c r="C1" s="404"/>
      <c r="D1" s="404"/>
    </row>
    <row r="2" spans="2:21" ht="12.75" customHeight="1" x14ac:dyDescent="0.15">
      <c r="B2" s="282" t="s">
        <v>185</v>
      </c>
      <c r="C2" s="405"/>
      <c r="D2" s="405"/>
    </row>
    <row r="3" spans="2:21" ht="12.75" customHeight="1" x14ac:dyDescent="0.15">
      <c r="B3" s="405"/>
      <c r="C3" s="405"/>
      <c r="D3" s="405"/>
      <c r="P3" s="406"/>
      <c r="T3" s="406" t="s">
        <v>103</v>
      </c>
    </row>
    <row r="4" spans="2:21" ht="3.75" customHeight="1" x14ac:dyDescent="0.15"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</row>
    <row r="5" spans="2:21" ht="14.25" customHeight="1" x14ac:dyDescent="0.15">
      <c r="B5" s="408"/>
      <c r="C5" s="409" t="s">
        <v>327</v>
      </c>
      <c r="D5" s="410"/>
      <c r="E5" s="411">
        <v>4</v>
      </c>
      <c r="F5" s="412"/>
      <c r="G5" s="412"/>
      <c r="H5" s="413"/>
      <c r="I5" s="411">
        <v>3</v>
      </c>
      <c r="J5" s="412"/>
      <c r="K5" s="412"/>
      <c r="L5" s="413"/>
      <c r="M5" s="411">
        <v>2</v>
      </c>
      <c r="N5" s="412"/>
      <c r="O5" s="412"/>
      <c r="P5" s="413"/>
      <c r="Q5" s="411">
        <v>3</v>
      </c>
      <c r="R5" s="412"/>
      <c r="S5" s="412"/>
      <c r="T5" s="413"/>
    </row>
    <row r="6" spans="2:21" ht="14.25" customHeight="1" x14ac:dyDescent="0.15">
      <c r="B6" s="414"/>
      <c r="C6" s="409" t="s">
        <v>328</v>
      </c>
      <c r="D6" s="410"/>
      <c r="E6" s="411" t="s">
        <v>189</v>
      </c>
      <c r="F6" s="412"/>
      <c r="G6" s="412"/>
      <c r="H6" s="413"/>
      <c r="I6" s="411" t="s">
        <v>189</v>
      </c>
      <c r="J6" s="412"/>
      <c r="K6" s="412"/>
      <c r="L6" s="413"/>
      <c r="M6" s="411" t="s">
        <v>329</v>
      </c>
      <c r="N6" s="412"/>
      <c r="O6" s="412"/>
      <c r="P6" s="413"/>
      <c r="Q6" s="411" t="s">
        <v>191</v>
      </c>
      <c r="R6" s="412"/>
      <c r="S6" s="412"/>
      <c r="T6" s="413"/>
    </row>
    <row r="7" spans="2:21" ht="14.25" customHeight="1" x14ac:dyDescent="0.15">
      <c r="B7" s="347" t="s">
        <v>286</v>
      </c>
      <c r="C7" s="415"/>
      <c r="D7" s="332"/>
      <c r="E7" s="416" t="s">
        <v>301</v>
      </c>
      <c r="F7" s="416" t="s">
        <v>192</v>
      </c>
      <c r="G7" s="417" t="s">
        <v>193</v>
      </c>
      <c r="H7" s="416" t="s">
        <v>114</v>
      </c>
      <c r="I7" s="416" t="s">
        <v>301</v>
      </c>
      <c r="J7" s="416" t="s">
        <v>192</v>
      </c>
      <c r="K7" s="417" t="s">
        <v>193</v>
      </c>
      <c r="L7" s="416" t="s">
        <v>114</v>
      </c>
      <c r="M7" s="416" t="s">
        <v>301</v>
      </c>
      <c r="N7" s="416" t="s">
        <v>192</v>
      </c>
      <c r="O7" s="417" t="s">
        <v>193</v>
      </c>
      <c r="P7" s="416" t="s">
        <v>114</v>
      </c>
      <c r="Q7" s="416" t="s">
        <v>301</v>
      </c>
      <c r="R7" s="416" t="s">
        <v>192</v>
      </c>
      <c r="S7" s="417" t="s">
        <v>193</v>
      </c>
      <c r="T7" s="416" t="s">
        <v>114</v>
      </c>
    </row>
    <row r="8" spans="2:21" ht="14.25" customHeight="1" x14ac:dyDescent="0.15">
      <c r="B8" s="339" t="s">
        <v>70</v>
      </c>
      <c r="C8" s="418">
        <v>18</v>
      </c>
      <c r="D8" s="199" t="s">
        <v>71</v>
      </c>
      <c r="E8" s="419">
        <v>2940</v>
      </c>
      <c r="F8" s="419">
        <v>3990</v>
      </c>
      <c r="G8" s="419">
        <v>3362</v>
      </c>
      <c r="H8" s="419">
        <v>785896</v>
      </c>
      <c r="I8" s="419">
        <v>2700</v>
      </c>
      <c r="J8" s="419">
        <v>3465</v>
      </c>
      <c r="K8" s="419">
        <v>3090</v>
      </c>
      <c r="L8" s="419">
        <v>1570965</v>
      </c>
      <c r="M8" s="419">
        <v>1365</v>
      </c>
      <c r="N8" s="419">
        <v>1733</v>
      </c>
      <c r="O8" s="419">
        <v>1588</v>
      </c>
      <c r="P8" s="419">
        <v>83768</v>
      </c>
      <c r="Q8" s="419">
        <v>2100</v>
      </c>
      <c r="R8" s="419">
        <v>2730</v>
      </c>
      <c r="S8" s="419">
        <v>2405</v>
      </c>
      <c r="T8" s="419">
        <v>610797</v>
      </c>
      <c r="U8" s="420"/>
    </row>
    <row r="9" spans="2:21" ht="14.25" customHeight="1" x14ac:dyDescent="0.15">
      <c r="B9" s="421"/>
      <c r="C9" s="418">
        <v>19</v>
      </c>
      <c r="D9" s="422"/>
      <c r="E9" s="419">
        <v>2940</v>
      </c>
      <c r="F9" s="419">
        <v>3833</v>
      </c>
      <c r="G9" s="419">
        <v>3312</v>
      </c>
      <c r="H9" s="419">
        <v>832060</v>
      </c>
      <c r="I9" s="419">
        <v>2667</v>
      </c>
      <c r="J9" s="419">
        <v>3255</v>
      </c>
      <c r="K9" s="419">
        <v>2999</v>
      </c>
      <c r="L9" s="419">
        <v>1372220</v>
      </c>
      <c r="M9" s="419">
        <v>1155</v>
      </c>
      <c r="N9" s="419">
        <v>1764</v>
      </c>
      <c r="O9" s="419">
        <v>1450</v>
      </c>
      <c r="P9" s="419">
        <v>844398</v>
      </c>
      <c r="Q9" s="419">
        <v>1943</v>
      </c>
      <c r="R9" s="419">
        <v>2536</v>
      </c>
      <c r="S9" s="419">
        <v>2329</v>
      </c>
      <c r="T9" s="419">
        <v>834916</v>
      </c>
      <c r="U9" s="420"/>
    </row>
    <row r="10" spans="2:21" ht="14.25" customHeight="1" x14ac:dyDescent="0.15">
      <c r="B10" s="421"/>
      <c r="C10" s="418">
        <v>20</v>
      </c>
      <c r="D10" s="422"/>
      <c r="E10" s="419">
        <v>2730</v>
      </c>
      <c r="F10" s="419">
        <v>3570</v>
      </c>
      <c r="G10" s="419">
        <v>3084</v>
      </c>
      <c r="H10" s="419">
        <v>663788</v>
      </c>
      <c r="I10" s="419">
        <v>2100</v>
      </c>
      <c r="J10" s="419">
        <v>3150</v>
      </c>
      <c r="K10" s="419">
        <v>2694</v>
      </c>
      <c r="L10" s="419">
        <v>1053517</v>
      </c>
      <c r="M10" s="419">
        <v>1260</v>
      </c>
      <c r="N10" s="419">
        <v>1674</v>
      </c>
      <c r="O10" s="419">
        <v>1444</v>
      </c>
      <c r="P10" s="419">
        <v>854238</v>
      </c>
      <c r="Q10" s="419">
        <v>1838</v>
      </c>
      <c r="R10" s="419">
        <v>2604</v>
      </c>
      <c r="S10" s="419">
        <v>2238</v>
      </c>
      <c r="T10" s="419">
        <v>799697</v>
      </c>
      <c r="U10" s="420"/>
    </row>
    <row r="11" spans="2:21" ht="14.25" customHeight="1" x14ac:dyDescent="0.15">
      <c r="B11" s="421"/>
      <c r="C11" s="418">
        <v>21</v>
      </c>
      <c r="D11" s="422"/>
      <c r="E11" s="419">
        <v>2310</v>
      </c>
      <c r="F11" s="419">
        <v>3297</v>
      </c>
      <c r="G11" s="419">
        <v>2875</v>
      </c>
      <c r="H11" s="419">
        <v>725583</v>
      </c>
      <c r="I11" s="419">
        <v>1995</v>
      </c>
      <c r="J11" s="419">
        <v>2835</v>
      </c>
      <c r="K11" s="419">
        <v>2475</v>
      </c>
      <c r="L11" s="419">
        <v>967057</v>
      </c>
      <c r="M11" s="419">
        <v>1260</v>
      </c>
      <c r="N11" s="419">
        <v>1680</v>
      </c>
      <c r="O11" s="419">
        <v>1443</v>
      </c>
      <c r="P11" s="419">
        <v>711650</v>
      </c>
      <c r="Q11" s="419">
        <v>1680</v>
      </c>
      <c r="R11" s="419">
        <v>2485</v>
      </c>
      <c r="S11" s="419">
        <v>2135</v>
      </c>
      <c r="T11" s="419">
        <v>792497</v>
      </c>
      <c r="U11" s="420"/>
    </row>
    <row r="12" spans="2:21" ht="14.25" customHeight="1" x14ac:dyDescent="0.15">
      <c r="B12" s="423"/>
      <c r="C12" s="424">
        <v>22</v>
      </c>
      <c r="D12" s="425"/>
      <c r="E12" s="426">
        <v>2310</v>
      </c>
      <c r="F12" s="426">
        <v>3280</v>
      </c>
      <c r="G12" s="426">
        <v>2787</v>
      </c>
      <c r="H12" s="426">
        <v>576426</v>
      </c>
      <c r="I12" s="427">
        <v>2100</v>
      </c>
      <c r="J12" s="426">
        <v>2756</v>
      </c>
      <c r="K12" s="343">
        <v>2465</v>
      </c>
      <c r="L12" s="426">
        <v>1003771</v>
      </c>
      <c r="M12" s="426">
        <v>1198</v>
      </c>
      <c r="N12" s="426">
        <v>1575</v>
      </c>
      <c r="O12" s="343">
        <v>1364</v>
      </c>
      <c r="P12" s="426">
        <v>633610</v>
      </c>
      <c r="Q12" s="428">
        <v>1680</v>
      </c>
      <c r="R12" s="427">
        <v>2520</v>
      </c>
      <c r="S12" s="343">
        <v>2103</v>
      </c>
      <c r="T12" s="427">
        <v>968302</v>
      </c>
      <c r="U12" s="420"/>
    </row>
    <row r="13" spans="2:21" ht="14.25" customHeight="1" x14ac:dyDescent="0.15">
      <c r="B13" s="429" t="s">
        <v>330</v>
      </c>
      <c r="C13" s="420">
        <v>11</v>
      </c>
      <c r="D13" s="430" t="s">
        <v>288</v>
      </c>
      <c r="E13" s="419">
        <v>2835</v>
      </c>
      <c r="F13" s="419">
        <v>3150</v>
      </c>
      <c r="G13" s="419">
        <v>2987</v>
      </c>
      <c r="H13" s="419">
        <v>68592</v>
      </c>
      <c r="I13" s="419">
        <v>2258</v>
      </c>
      <c r="J13" s="419">
        <v>2756</v>
      </c>
      <c r="K13" s="419">
        <v>2537</v>
      </c>
      <c r="L13" s="419">
        <v>83545</v>
      </c>
      <c r="M13" s="419">
        <v>1365</v>
      </c>
      <c r="N13" s="419">
        <v>1623</v>
      </c>
      <c r="O13" s="419">
        <v>1510</v>
      </c>
      <c r="P13" s="419">
        <v>48448</v>
      </c>
      <c r="Q13" s="419">
        <v>1785</v>
      </c>
      <c r="R13" s="419">
        <v>2237</v>
      </c>
      <c r="S13" s="419">
        <v>2034</v>
      </c>
      <c r="T13" s="419">
        <v>71090</v>
      </c>
      <c r="U13" s="420"/>
    </row>
    <row r="14" spans="2:21" ht="14.25" customHeight="1" x14ac:dyDescent="0.15">
      <c r="B14" s="202"/>
      <c r="C14" s="420">
        <v>12</v>
      </c>
      <c r="D14" s="203"/>
      <c r="E14" s="419">
        <v>2783</v>
      </c>
      <c r="F14" s="419">
        <v>3268</v>
      </c>
      <c r="G14" s="419">
        <v>2970</v>
      </c>
      <c r="H14" s="419">
        <v>97450</v>
      </c>
      <c r="I14" s="419">
        <v>2237</v>
      </c>
      <c r="J14" s="419">
        <v>2756</v>
      </c>
      <c r="K14" s="419">
        <v>2556</v>
      </c>
      <c r="L14" s="419">
        <v>141632</v>
      </c>
      <c r="M14" s="419">
        <v>1286</v>
      </c>
      <c r="N14" s="419">
        <v>1565</v>
      </c>
      <c r="O14" s="419">
        <v>1423</v>
      </c>
      <c r="P14" s="419">
        <v>56408</v>
      </c>
      <c r="Q14" s="419">
        <v>1827</v>
      </c>
      <c r="R14" s="419">
        <v>2237</v>
      </c>
      <c r="S14" s="419">
        <v>2048</v>
      </c>
      <c r="T14" s="419">
        <v>77999</v>
      </c>
      <c r="U14" s="420"/>
    </row>
    <row r="15" spans="2:21" ht="14.25" customHeight="1" x14ac:dyDescent="0.15">
      <c r="B15" s="202" t="s">
        <v>86</v>
      </c>
      <c r="C15" s="181">
        <v>1</v>
      </c>
      <c r="D15" s="203" t="s">
        <v>87</v>
      </c>
      <c r="E15" s="419">
        <v>2730</v>
      </c>
      <c r="F15" s="419">
        <v>2993</v>
      </c>
      <c r="G15" s="419">
        <v>2858</v>
      </c>
      <c r="H15" s="419">
        <v>49433</v>
      </c>
      <c r="I15" s="419">
        <v>2310</v>
      </c>
      <c r="J15" s="419">
        <v>2701</v>
      </c>
      <c r="K15" s="419">
        <v>2455</v>
      </c>
      <c r="L15" s="419">
        <v>108856</v>
      </c>
      <c r="M15" s="419">
        <v>1208</v>
      </c>
      <c r="N15" s="419">
        <v>1475</v>
      </c>
      <c r="O15" s="419">
        <v>1346</v>
      </c>
      <c r="P15" s="419">
        <v>45337</v>
      </c>
      <c r="Q15" s="419">
        <v>1890</v>
      </c>
      <c r="R15" s="419">
        <v>2202</v>
      </c>
      <c r="S15" s="419">
        <v>2040</v>
      </c>
      <c r="T15" s="419">
        <v>73763</v>
      </c>
      <c r="U15" s="420"/>
    </row>
    <row r="16" spans="2:21" ht="14.25" customHeight="1" x14ac:dyDescent="0.15">
      <c r="B16" s="202"/>
      <c r="C16" s="181">
        <v>2</v>
      </c>
      <c r="D16" s="203"/>
      <c r="E16" s="419">
        <v>2625</v>
      </c>
      <c r="F16" s="419">
        <v>2993</v>
      </c>
      <c r="G16" s="419">
        <v>2850</v>
      </c>
      <c r="H16" s="419">
        <v>40278</v>
      </c>
      <c r="I16" s="419">
        <v>2100</v>
      </c>
      <c r="J16" s="419">
        <v>2591</v>
      </c>
      <c r="K16" s="419">
        <v>2372</v>
      </c>
      <c r="L16" s="419">
        <v>79479</v>
      </c>
      <c r="M16" s="419">
        <v>1229</v>
      </c>
      <c r="N16" s="419">
        <v>1400</v>
      </c>
      <c r="O16" s="419">
        <v>1310</v>
      </c>
      <c r="P16" s="419">
        <v>51037</v>
      </c>
      <c r="Q16" s="419">
        <v>1680</v>
      </c>
      <c r="R16" s="419">
        <v>2100</v>
      </c>
      <c r="S16" s="419">
        <v>1928</v>
      </c>
      <c r="T16" s="419">
        <v>64365</v>
      </c>
      <c r="U16" s="420"/>
    </row>
    <row r="17" spans="2:21" ht="14.25" customHeight="1" x14ac:dyDescent="0.15">
      <c r="B17" s="202"/>
      <c r="C17" s="181">
        <v>3</v>
      </c>
      <c r="D17" s="203"/>
      <c r="E17" s="419">
        <v>2310</v>
      </c>
      <c r="F17" s="419">
        <v>2888</v>
      </c>
      <c r="G17" s="419">
        <v>2657</v>
      </c>
      <c r="H17" s="419">
        <v>50379</v>
      </c>
      <c r="I17" s="419">
        <v>2100</v>
      </c>
      <c r="J17" s="419">
        <v>2646</v>
      </c>
      <c r="K17" s="419">
        <v>2399</v>
      </c>
      <c r="L17" s="419">
        <v>96869</v>
      </c>
      <c r="M17" s="419">
        <v>1208</v>
      </c>
      <c r="N17" s="419">
        <v>1368</v>
      </c>
      <c r="O17" s="419">
        <v>1279</v>
      </c>
      <c r="P17" s="419">
        <v>66499</v>
      </c>
      <c r="Q17" s="419">
        <v>1680</v>
      </c>
      <c r="R17" s="419">
        <v>2237</v>
      </c>
      <c r="S17" s="419">
        <v>1953</v>
      </c>
      <c r="T17" s="419">
        <v>85594</v>
      </c>
      <c r="U17" s="420"/>
    </row>
    <row r="18" spans="2:21" ht="14.25" customHeight="1" x14ac:dyDescent="0.15">
      <c r="B18" s="202"/>
      <c r="C18" s="181">
        <v>4</v>
      </c>
      <c r="D18" s="203"/>
      <c r="E18" s="419">
        <v>2468</v>
      </c>
      <c r="F18" s="419">
        <v>2940</v>
      </c>
      <c r="G18" s="419">
        <v>2818</v>
      </c>
      <c r="H18" s="419">
        <v>43678</v>
      </c>
      <c r="I18" s="419">
        <v>2205</v>
      </c>
      <c r="J18" s="419">
        <v>2678</v>
      </c>
      <c r="K18" s="419">
        <v>2523</v>
      </c>
      <c r="L18" s="419">
        <v>62464</v>
      </c>
      <c r="M18" s="419">
        <v>1198</v>
      </c>
      <c r="N18" s="419">
        <v>1470</v>
      </c>
      <c r="O18" s="419">
        <v>1316</v>
      </c>
      <c r="P18" s="419">
        <v>34889</v>
      </c>
      <c r="Q18" s="419">
        <v>1995</v>
      </c>
      <c r="R18" s="419">
        <v>2363</v>
      </c>
      <c r="S18" s="419">
        <v>2176</v>
      </c>
      <c r="T18" s="419">
        <v>65440</v>
      </c>
      <c r="U18" s="420"/>
    </row>
    <row r="19" spans="2:21" ht="14.25" customHeight="1" x14ac:dyDescent="0.15">
      <c r="B19" s="202"/>
      <c r="C19" s="181">
        <v>5</v>
      </c>
      <c r="D19" s="203"/>
      <c r="E19" s="419">
        <v>2415</v>
      </c>
      <c r="F19" s="419">
        <v>2993</v>
      </c>
      <c r="G19" s="419">
        <v>2817</v>
      </c>
      <c r="H19" s="419">
        <v>57185</v>
      </c>
      <c r="I19" s="419">
        <v>2247</v>
      </c>
      <c r="J19" s="419">
        <v>2625</v>
      </c>
      <c r="K19" s="419">
        <v>2499</v>
      </c>
      <c r="L19" s="419">
        <v>90530</v>
      </c>
      <c r="M19" s="419">
        <v>1208</v>
      </c>
      <c r="N19" s="419">
        <v>1565</v>
      </c>
      <c r="O19" s="419">
        <v>1356</v>
      </c>
      <c r="P19" s="419">
        <v>60884</v>
      </c>
      <c r="Q19" s="419">
        <v>1974</v>
      </c>
      <c r="R19" s="419">
        <v>2363</v>
      </c>
      <c r="S19" s="419">
        <v>2170</v>
      </c>
      <c r="T19" s="419">
        <v>89145</v>
      </c>
      <c r="U19" s="420"/>
    </row>
    <row r="20" spans="2:21" ht="14.25" customHeight="1" x14ac:dyDescent="0.15">
      <c r="B20" s="202"/>
      <c r="C20" s="181">
        <v>6</v>
      </c>
      <c r="D20" s="203"/>
      <c r="E20" s="419">
        <v>2489</v>
      </c>
      <c r="F20" s="419">
        <v>2940</v>
      </c>
      <c r="G20" s="419">
        <v>2802</v>
      </c>
      <c r="H20" s="419">
        <v>45327</v>
      </c>
      <c r="I20" s="419">
        <v>2100</v>
      </c>
      <c r="J20" s="419">
        <v>2646</v>
      </c>
      <c r="K20" s="419">
        <v>2398</v>
      </c>
      <c r="L20" s="419">
        <v>77791</v>
      </c>
      <c r="M20" s="419">
        <v>1260</v>
      </c>
      <c r="N20" s="419">
        <v>1506</v>
      </c>
      <c r="O20" s="419">
        <v>1357</v>
      </c>
      <c r="P20" s="419">
        <v>51473</v>
      </c>
      <c r="Q20" s="419">
        <v>1785</v>
      </c>
      <c r="R20" s="419">
        <v>2426</v>
      </c>
      <c r="S20" s="419">
        <v>2156</v>
      </c>
      <c r="T20" s="419">
        <v>59693</v>
      </c>
      <c r="U20" s="420"/>
    </row>
    <row r="21" spans="2:21" ht="14.25" customHeight="1" x14ac:dyDescent="0.15">
      <c r="B21" s="202"/>
      <c r="C21" s="420">
        <v>7</v>
      </c>
      <c r="D21" s="203"/>
      <c r="E21" s="419">
        <v>2605</v>
      </c>
      <c r="F21" s="419">
        <v>2993</v>
      </c>
      <c r="G21" s="419">
        <v>2819</v>
      </c>
      <c r="H21" s="419">
        <v>42043</v>
      </c>
      <c r="I21" s="341">
        <v>2100</v>
      </c>
      <c r="J21" s="341">
        <v>2545</v>
      </c>
      <c r="K21" s="341">
        <v>2339</v>
      </c>
      <c r="L21" s="341">
        <v>58514</v>
      </c>
      <c r="M21" s="341">
        <v>1208</v>
      </c>
      <c r="N21" s="341">
        <v>1544</v>
      </c>
      <c r="O21" s="341">
        <v>1337</v>
      </c>
      <c r="P21" s="341">
        <v>39327</v>
      </c>
      <c r="Q21" s="341">
        <v>1701</v>
      </c>
      <c r="R21" s="341">
        <v>2363</v>
      </c>
      <c r="S21" s="341">
        <v>2065</v>
      </c>
      <c r="T21" s="341">
        <v>55130</v>
      </c>
      <c r="U21" s="420"/>
    </row>
    <row r="22" spans="2:21" ht="14.25" customHeight="1" x14ac:dyDescent="0.15">
      <c r="B22" s="431"/>
      <c r="C22" s="420">
        <v>8</v>
      </c>
      <c r="D22" s="420"/>
      <c r="E22" s="432">
        <v>2462</v>
      </c>
      <c r="F22" s="432">
        <v>2800</v>
      </c>
      <c r="G22" s="432">
        <v>2653.2</v>
      </c>
      <c r="H22" s="432">
        <v>42061</v>
      </c>
      <c r="I22" s="432">
        <v>2222</v>
      </c>
      <c r="J22" s="432">
        <v>2520</v>
      </c>
      <c r="K22" s="432">
        <v>2355</v>
      </c>
      <c r="L22" s="432">
        <v>78480</v>
      </c>
      <c r="M22" s="432">
        <v>1208</v>
      </c>
      <c r="N22" s="432">
        <v>1470</v>
      </c>
      <c r="O22" s="432">
        <v>1356</v>
      </c>
      <c r="P22" s="432">
        <v>70999</v>
      </c>
      <c r="Q22" s="432">
        <v>1733</v>
      </c>
      <c r="R22" s="432">
        <v>2289</v>
      </c>
      <c r="S22" s="432">
        <v>2008</v>
      </c>
      <c r="T22" s="433">
        <v>74735</v>
      </c>
      <c r="U22" s="420"/>
    </row>
    <row r="23" spans="2:21" ht="14.25" customHeight="1" x14ac:dyDescent="0.15">
      <c r="B23" s="431"/>
      <c r="C23" s="420">
        <v>9</v>
      </c>
      <c r="D23" s="420"/>
      <c r="E23" s="432">
        <v>2465</v>
      </c>
      <c r="F23" s="432">
        <v>2800</v>
      </c>
      <c r="G23" s="432">
        <v>2608.8000000000002</v>
      </c>
      <c r="H23" s="433">
        <v>45938</v>
      </c>
      <c r="I23" s="340">
        <v>2258</v>
      </c>
      <c r="J23" s="340">
        <v>2625</v>
      </c>
      <c r="K23" s="340">
        <v>2449</v>
      </c>
      <c r="L23" s="340">
        <v>92686</v>
      </c>
      <c r="M23" s="401">
        <v>1208</v>
      </c>
      <c r="N23" s="401">
        <v>1575</v>
      </c>
      <c r="O23" s="401">
        <v>1413</v>
      </c>
      <c r="P23" s="401">
        <v>48353</v>
      </c>
      <c r="Q23" s="340">
        <v>1838</v>
      </c>
      <c r="R23" s="340">
        <v>2315</v>
      </c>
      <c r="S23" s="340">
        <v>2002</v>
      </c>
      <c r="T23" s="341">
        <v>85242</v>
      </c>
      <c r="U23" s="420"/>
    </row>
    <row r="24" spans="2:21" ht="14.25" customHeight="1" x14ac:dyDescent="0.15">
      <c r="B24" s="431"/>
      <c r="C24" s="420">
        <v>10</v>
      </c>
      <c r="D24" s="430"/>
      <c r="E24" s="433">
        <v>2489</v>
      </c>
      <c r="F24" s="433">
        <v>2888</v>
      </c>
      <c r="G24" s="433">
        <v>2734</v>
      </c>
      <c r="H24" s="433">
        <v>44182.1</v>
      </c>
      <c r="I24" s="341">
        <v>2252.25</v>
      </c>
      <c r="J24" s="341">
        <v>2625</v>
      </c>
      <c r="K24" s="341">
        <v>2460.2990123850109</v>
      </c>
      <c r="L24" s="341">
        <v>65253.899999999994</v>
      </c>
      <c r="M24" s="389">
        <v>1207.5</v>
      </c>
      <c r="N24" s="389">
        <v>1564.5</v>
      </c>
      <c r="O24" s="389">
        <v>1418.3540168290526</v>
      </c>
      <c r="P24" s="389">
        <v>51576.900000000009</v>
      </c>
      <c r="Q24" s="341">
        <v>1900.5</v>
      </c>
      <c r="R24" s="341">
        <v>2425.5</v>
      </c>
      <c r="S24" s="341">
        <v>2131.3292733934513</v>
      </c>
      <c r="T24" s="341">
        <v>97867</v>
      </c>
      <c r="U24" s="420"/>
    </row>
    <row r="25" spans="2:21" ht="14.25" customHeight="1" x14ac:dyDescent="0.15">
      <c r="B25" s="431"/>
      <c r="C25" s="420">
        <v>11</v>
      </c>
      <c r="D25" s="430"/>
      <c r="E25" s="433">
        <v>2678</v>
      </c>
      <c r="F25" s="433">
        <v>3045</v>
      </c>
      <c r="G25" s="433">
        <v>2850</v>
      </c>
      <c r="H25" s="433">
        <v>53970</v>
      </c>
      <c r="I25" s="341">
        <v>2310</v>
      </c>
      <c r="J25" s="341">
        <v>2709</v>
      </c>
      <c r="K25" s="341">
        <v>2539</v>
      </c>
      <c r="L25" s="341">
        <v>70581</v>
      </c>
      <c r="M25" s="389">
        <v>1208</v>
      </c>
      <c r="N25" s="389">
        <v>1480</v>
      </c>
      <c r="O25" s="389">
        <v>1394</v>
      </c>
      <c r="P25" s="389">
        <v>62192</v>
      </c>
      <c r="Q25" s="341">
        <v>1890</v>
      </c>
      <c r="R25" s="341">
        <v>2478</v>
      </c>
      <c r="S25" s="341">
        <v>2152</v>
      </c>
      <c r="T25" s="345">
        <v>119113</v>
      </c>
      <c r="U25" s="420"/>
    </row>
    <row r="26" spans="2:21" ht="14.25" customHeight="1" x14ac:dyDescent="0.15">
      <c r="B26" s="431"/>
      <c r="C26" s="420">
        <v>12</v>
      </c>
      <c r="D26" s="430"/>
      <c r="E26" s="433">
        <v>2783</v>
      </c>
      <c r="F26" s="433">
        <v>3280</v>
      </c>
      <c r="G26" s="433">
        <v>2979</v>
      </c>
      <c r="H26" s="433">
        <v>61952</v>
      </c>
      <c r="I26" s="341">
        <v>2342</v>
      </c>
      <c r="J26" s="341">
        <v>2756</v>
      </c>
      <c r="K26" s="341">
        <v>2628</v>
      </c>
      <c r="L26" s="341">
        <v>122267</v>
      </c>
      <c r="M26" s="389">
        <v>1313</v>
      </c>
      <c r="N26" s="389">
        <v>1480</v>
      </c>
      <c r="O26" s="389">
        <v>1436</v>
      </c>
      <c r="P26" s="389">
        <v>51043</v>
      </c>
      <c r="Q26" s="341">
        <v>1995</v>
      </c>
      <c r="R26" s="341">
        <v>2520</v>
      </c>
      <c r="S26" s="341">
        <v>2236</v>
      </c>
      <c r="T26" s="345">
        <v>98215</v>
      </c>
      <c r="U26" s="420"/>
    </row>
    <row r="27" spans="2:21" ht="14.25" customHeight="1" x14ac:dyDescent="0.15">
      <c r="B27" s="431" t="s">
        <v>289</v>
      </c>
      <c r="C27" s="420">
        <v>1</v>
      </c>
      <c r="D27" s="430" t="s">
        <v>288</v>
      </c>
      <c r="E27" s="201">
        <v>2415</v>
      </c>
      <c r="F27" s="201">
        <v>2940</v>
      </c>
      <c r="G27" s="201">
        <v>2554.1742302645662</v>
      </c>
      <c r="H27" s="201">
        <v>51081.8</v>
      </c>
      <c r="I27" s="341">
        <v>2230.2000000000003</v>
      </c>
      <c r="J27" s="341">
        <v>2588.67</v>
      </c>
      <c r="K27" s="341">
        <v>2423.5856910689226</v>
      </c>
      <c r="L27" s="341">
        <v>48042.899999999994</v>
      </c>
      <c r="M27" s="389">
        <v>1207.5</v>
      </c>
      <c r="N27" s="389">
        <v>1571.325</v>
      </c>
      <c r="O27" s="389">
        <v>1383.5244951382631</v>
      </c>
      <c r="P27" s="389">
        <v>61528</v>
      </c>
      <c r="Q27" s="341">
        <v>1995</v>
      </c>
      <c r="R27" s="341">
        <v>2362.5</v>
      </c>
      <c r="S27" s="341">
        <v>2182.5415941595729</v>
      </c>
      <c r="T27" s="345">
        <v>126309.59999999999</v>
      </c>
      <c r="U27" s="420"/>
    </row>
    <row r="28" spans="2:21" ht="14.25" customHeight="1" x14ac:dyDescent="0.15">
      <c r="B28" s="431"/>
      <c r="C28" s="420">
        <v>2</v>
      </c>
      <c r="D28" s="430"/>
      <c r="E28" s="433">
        <v>2520</v>
      </c>
      <c r="F28" s="433">
        <v>2940</v>
      </c>
      <c r="G28" s="433">
        <v>2761</v>
      </c>
      <c r="H28" s="434">
        <v>40176.699999999997</v>
      </c>
      <c r="I28" s="341">
        <v>2258.5500000000002</v>
      </c>
      <c r="J28" s="341">
        <v>2585.1</v>
      </c>
      <c r="K28" s="341">
        <v>2465.9342012596339</v>
      </c>
      <c r="L28" s="345">
        <v>61909.399999999994</v>
      </c>
      <c r="M28" s="389">
        <v>1207.5</v>
      </c>
      <c r="N28" s="389">
        <v>1478.4</v>
      </c>
      <c r="O28" s="389">
        <v>1386.2958271092957</v>
      </c>
      <c r="P28" s="388">
        <v>55413.099999999991</v>
      </c>
      <c r="Q28" s="341">
        <v>1953</v>
      </c>
      <c r="R28" s="341">
        <v>2359.98</v>
      </c>
      <c r="S28" s="341">
        <v>2150.4703303093288</v>
      </c>
      <c r="T28" s="345">
        <v>103295.1</v>
      </c>
      <c r="U28" s="420"/>
    </row>
    <row r="29" spans="2:21" ht="14.25" customHeight="1" x14ac:dyDescent="0.15">
      <c r="B29" s="431"/>
      <c r="C29" s="420">
        <v>3</v>
      </c>
      <c r="D29" s="430"/>
      <c r="E29" s="433">
        <v>2660</v>
      </c>
      <c r="F29" s="433">
        <v>2940</v>
      </c>
      <c r="G29" s="434">
        <v>2805</v>
      </c>
      <c r="H29" s="433">
        <v>39590.9</v>
      </c>
      <c r="I29" s="341">
        <v>2312.1</v>
      </c>
      <c r="J29" s="341">
        <v>2625</v>
      </c>
      <c r="K29" s="341">
        <v>2514.1580442271925</v>
      </c>
      <c r="L29" s="341">
        <v>90077.8</v>
      </c>
      <c r="M29" s="389">
        <v>1197</v>
      </c>
      <c r="N29" s="389">
        <v>1478.4</v>
      </c>
      <c r="O29" s="389">
        <v>1381.4037602579135</v>
      </c>
      <c r="P29" s="389">
        <v>60036.3</v>
      </c>
      <c r="Q29" s="341">
        <v>1995</v>
      </c>
      <c r="R29" s="341">
        <v>2341.5</v>
      </c>
      <c r="S29" s="341">
        <v>2130.6745970536208</v>
      </c>
      <c r="T29" s="341">
        <v>91692</v>
      </c>
      <c r="U29" s="420"/>
    </row>
    <row r="30" spans="2:21" ht="13.5" customHeight="1" x14ac:dyDescent="0.15">
      <c r="B30" s="431"/>
      <c r="C30" s="420">
        <v>4</v>
      </c>
      <c r="D30" s="430"/>
      <c r="E30" s="433">
        <v>2729</v>
      </c>
      <c r="F30" s="433">
        <v>3044</v>
      </c>
      <c r="G30" s="433">
        <v>2883</v>
      </c>
      <c r="H30" s="433">
        <v>37086</v>
      </c>
      <c r="I30" s="341">
        <v>2257.5</v>
      </c>
      <c r="J30" s="341">
        <v>2625</v>
      </c>
      <c r="K30" s="341">
        <v>2469.6541055283833</v>
      </c>
      <c r="L30" s="345">
        <v>64673.5</v>
      </c>
      <c r="M30" s="389">
        <v>1050</v>
      </c>
      <c r="N30" s="389">
        <v>1720.95</v>
      </c>
      <c r="O30" s="389">
        <v>1372.0810611158613</v>
      </c>
      <c r="P30" s="388">
        <v>70854.399999999994</v>
      </c>
      <c r="Q30" s="341">
        <v>1942.5</v>
      </c>
      <c r="R30" s="341">
        <v>2341.5</v>
      </c>
      <c r="S30" s="341">
        <v>2136.0066580133421</v>
      </c>
      <c r="T30" s="345">
        <v>84743.4</v>
      </c>
      <c r="U30" s="420"/>
    </row>
    <row r="31" spans="2:21" ht="13.5" customHeight="1" x14ac:dyDescent="0.15">
      <c r="B31" s="431"/>
      <c r="C31" s="420">
        <v>5</v>
      </c>
      <c r="D31" s="430"/>
      <c r="E31" s="433">
        <v>2625</v>
      </c>
      <c r="F31" s="433">
        <v>3051</v>
      </c>
      <c r="G31" s="433">
        <v>2876</v>
      </c>
      <c r="H31" s="433">
        <v>55602</v>
      </c>
      <c r="I31" s="341">
        <v>2278.5</v>
      </c>
      <c r="J31" s="341">
        <v>2625</v>
      </c>
      <c r="K31" s="341">
        <v>2466.6625084082434</v>
      </c>
      <c r="L31" s="341">
        <v>64014.400000000001</v>
      </c>
      <c r="M31" s="389">
        <v>1155</v>
      </c>
      <c r="N31" s="389">
        <v>1478.4</v>
      </c>
      <c r="O31" s="389">
        <v>1357.2351752168152</v>
      </c>
      <c r="P31" s="389">
        <v>83527.900000000009</v>
      </c>
      <c r="Q31" s="341">
        <v>1995</v>
      </c>
      <c r="R31" s="341">
        <v>2320.5</v>
      </c>
      <c r="S31" s="341">
        <v>2133.8920480831935</v>
      </c>
      <c r="T31" s="345">
        <v>108899.3</v>
      </c>
      <c r="U31" s="420"/>
    </row>
    <row r="32" spans="2:21" ht="13.5" customHeight="1" x14ac:dyDescent="0.15">
      <c r="B32" s="431"/>
      <c r="C32" s="420">
        <v>6</v>
      </c>
      <c r="D32" s="430"/>
      <c r="E32" s="433">
        <v>2511</v>
      </c>
      <c r="F32" s="433">
        <v>3047</v>
      </c>
      <c r="G32" s="433">
        <v>2847</v>
      </c>
      <c r="H32" s="433">
        <v>37111</v>
      </c>
      <c r="I32" s="341">
        <v>2142</v>
      </c>
      <c r="J32" s="341">
        <v>2535.75</v>
      </c>
      <c r="K32" s="341">
        <v>2374.9230208265431</v>
      </c>
      <c r="L32" s="345">
        <v>62409.7</v>
      </c>
      <c r="M32" s="389">
        <v>1050</v>
      </c>
      <c r="N32" s="389">
        <v>1392.825</v>
      </c>
      <c r="O32" s="389">
        <v>1244.0541694826795</v>
      </c>
      <c r="P32" s="388">
        <v>51452.6</v>
      </c>
      <c r="Q32" s="341">
        <v>1942.5</v>
      </c>
      <c r="R32" s="341">
        <v>2205</v>
      </c>
      <c r="S32" s="341">
        <v>2087.0422255891344</v>
      </c>
      <c r="T32" s="345">
        <v>87171.9</v>
      </c>
      <c r="U32" s="420"/>
    </row>
    <row r="33" spans="2:21" ht="13.5" customHeight="1" x14ac:dyDescent="0.15">
      <c r="B33" s="431"/>
      <c r="C33" s="420">
        <v>7</v>
      </c>
      <c r="D33" s="430"/>
      <c r="E33" s="433">
        <v>2525</v>
      </c>
      <c r="F33" s="433">
        <v>2944</v>
      </c>
      <c r="G33" s="433">
        <v>2735</v>
      </c>
      <c r="H33" s="433">
        <v>36167</v>
      </c>
      <c r="I33" s="341">
        <v>2100</v>
      </c>
      <c r="J33" s="341">
        <v>2579.85</v>
      </c>
      <c r="K33" s="341">
        <v>2381.4089230003642</v>
      </c>
      <c r="L33" s="341">
        <v>58003.100000000006</v>
      </c>
      <c r="M33" s="389">
        <v>1050</v>
      </c>
      <c r="N33" s="389">
        <v>1323.3150000000001</v>
      </c>
      <c r="O33" s="389">
        <v>1224.3580858093228</v>
      </c>
      <c r="P33" s="389">
        <v>72284.099999999991</v>
      </c>
      <c r="Q33" s="341">
        <v>1942.5</v>
      </c>
      <c r="R33" s="341">
        <v>2257.5</v>
      </c>
      <c r="S33" s="341">
        <v>2082.0533381130217</v>
      </c>
      <c r="T33" s="345">
        <v>78118.2</v>
      </c>
      <c r="U33" s="420"/>
    </row>
    <row r="34" spans="2:21" ht="13.5" customHeight="1" x14ac:dyDescent="0.15">
      <c r="B34" s="435"/>
      <c r="C34" s="407">
        <v>8</v>
      </c>
      <c r="D34" s="436"/>
      <c r="E34" s="437">
        <v>2375</v>
      </c>
      <c r="F34" s="437">
        <v>2948</v>
      </c>
      <c r="G34" s="438">
        <v>2716</v>
      </c>
      <c r="H34" s="438">
        <v>46738</v>
      </c>
      <c r="I34" s="343">
        <v>2079.7350000000001</v>
      </c>
      <c r="J34" s="343">
        <v>2625</v>
      </c>
      <c r="K34" s="343">
        <v>2379.5277641099283</v>
      </c>
      <c r="L34" s="344">
        <v>75188.700000000012</v>
      </c>
      <c r="M34" s="394">
        <v>972.30000000000007</v>
      </c>
      <c r="N34" s="394">
        <v>1400.0700000000002</v>
      </c>
      <c r="O34" s="394">
        <v>1122.8536424820638</v>
      </c>
      <c r="P34" s="393">
        <v>69571.199999999997</v>
      </c>
      <c r="Q34" s="343">
        <v>1900.5</v>
      </c>
      <c r="R34" s="343">
        <v>2264.6400000000003</v>
      </c>
      <c r="S34" s="343">
        <v>2066.3186261558785</v>
      </c>
      <c r="T34" s="344">
        <v>74581.8</v>
      </c>
      <c r="U34" s="420"/>
    </row>
    <row r="35" spans="2:21" ht="13.5" customHeight="1" x14ac:dyDescent="0.15">
      <c r="B35" s="281" t="s">
        <v>147</v>
      </c>
      <c r="C35" s="282" t="s">
        <v>150</v>
      </c>
    </row>
    <row r="36" spans="2:21" ht="13.5" customHeight="1" x14ac:dyDescent="0.15">
      <c r="B36" s="283" t="s">
        <v>149</v>
      </c>
      <c r="C36" s="282" t="s">
        <v>331</v>
      </c>
      <c r="M36" s="342"/>
      <c r="N36" s="342"/>
      <c r="O36" s="342"/>
      <c r="P36" s="342"/>
    </row>
    <row r="37" spans="2:21" ht="13.5" customHeight="1" x14ac:dyDescent="0.15">
      <c r="B37" s="283"/>
      <c r="C37" s="182"/>
      <c r="I37" s="342"/>
      <c r="J37" s="342"/>
      <c r="K37" s="342"/>
      <c r="L37" s="342"/>
      <c r="M37" s="386"/>
      <c r="N37" s="386"/>
      <c r="O37" s="386"/>
      <c r="P37" s="386"/>
      <c r="Q37" s="342"/>
      <c r="R37" s="342"/>
      <c r="S37" s="342"/>
      <c r="T37" s="342"/>
    </row>
    <row r="38" spans="2:21" x14ac:dyDescent="0.15">
      <c r="E38" s="439"/>
      <c r="F38" s="439"/>
      <c r="G38" s="439"/>
      <c r="H38" s="440"/>
      <c r="I38" s="420"/>
    </row>
    <row r="39" spans="2:21" ht="13.5" x14ac:dyDescent="0.15">
      <c r="E39" s="284"/>
      <c r="F39" s="284"/>
      <c r="G39" s="284"/>
      <c r="H39" s="667"/>
      <c r="I39" s="668"/>
      <c r="J39" s="342"/>
      <c r="K39" s="342"/>
      <c r="L39" s="342"/>
      <c r="M39" s="386"/>
      <c r="N39" s="386"/>
      <c r="O39" s="386"/>
      <c r="P39" s="386"/>
      <c r="Q39" s="342"/>
      <c r="R39" s="342"/>
      <c r="S39" s="342"/>
      <c r="T39" s="342"/>
      <c r="U39" s="420"/>
    </row>
    <row r="40" spans="2:21" ht="13.5" x14ac:dyDescent="0.15">
      <c r="E40" s="284"/>
      <c r="F40" s="284"/>
      <c r="G40" s="284"/>
      <c r="H40" s="667"/>
      <c r="I40" s="66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</row>
    <row r="41" spans="2:21" x14ac:dyDescent="0.15">
      <c r="E41" s="439"/>
      <c r="F41" s="439"/>
      <c r="G41" s="44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</row>
    <row r="42" spans="2:21" x14ac:dyDescent="0.15"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</row>
  </sheetData>
  <autoFilter ref="B5:T36"/>
  <mergeCells count="2">
    <mergeCell ref="H39:H40"/>
    <mergeCell ref="I39:I40"/>
  </mergeCells>
  <phoneticPr fontId="8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82" customWidth="1"/>
    <col min="2" max="2" width="5.5" style="182" customWidth="1"/>
    <col min="3" max="3" width="2.75" style="182" customWidth="1"/>
    <col min="4" max="4" width="5.75" style="182" customWidth="1"/>
    <col min="5" max="5" width="5.5" style="182" customWidth="1"/>
    <col min="6" max="7" width="5.875" style="182" customWidth="1"/>
    <col min="8" max="8" width="8.125" style="182" customWidth="1"/>
    <col min="9" max="9" width="5.375" style="182" customWidth="1"/>
    <col min="10" max="11" width="5.875" style="182" customWidth="1"/>
    <col min="12" max="12" width="8.125" style="182" customWidth="1"/>
    <col min="13" max="13" width="5.25" style="182" customWidth="1"/>
    <col min="14" max="14" width="5.875" style="182" customWidth="1"/>
    <col min="15" max="15" width="6.75" style="182" customWidth="1"/>
    <col min="16" max="16" width="8.125" style="182" customWidth="1"/>
    <col min="17" max="17" width="5.5" style="182" customWidth="1"/>
    <col min="18" max="19" width="5.875" style="182" customWidth="1"/>
    <col min="20" max="20" width="8.125" style="182" customWidth="1"/>
    <col min="21" max="21" width="5.375" style="182" customWidth="1"/>
    <col min="22" max="22" width="5.875" style="182" customWidth="1"/>
    <col min="23" max="23" width="6.75" style="182" customWidth="1"/>
    <col min="24" max="24" width="8.125" style="182" customWidth="1"/>
    <col min="25" max="16384" width="7.5" style="182"/>
  </cols>
  <sheetData>
    <row r="1" spans="1:27" ht="15" customHeight="1" x14ac:dyDescent="0.15">
      <c r="B1" s="357"/>
      <c r="C1" s="357"/>
      <c r="D1" s="357"/>
    </row>
    <row r="2" spans="1:27" ht="12.75" customHeight="1" x14ac:dyDescent="0.15">
      <c r="B2" s="182" t="s">
        <v>197</v>
      </c>
      <c r="C2" s="327"/>
      <c r="D2" s="327"/>
    </row>
    <row r="3" spans="1:27" ht="12.75" customHeight="1" x14ac:dyDescent="0.15">
      <c r="B3" s="327"/>
      <c r="C3" s="327"/>
      <c r="D3" s="327"/>
      <c r="X3" s="183" t="s">
        <v>103</v>
      </c>
    </row>
    <row r="4" spans="1:27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</row>
    <row r="5" spans="1:27" ht="12" customHeight="1" x14ac:dyDescent="0.15">
      <c r="A5" s="203"/>
      <c r="B5" s="309"/>
      <c r="C5" s="441" t="s">
        <v>283</v>
      </c>
      <c r="D5" s="442"/>
      <c r="E5" s="184" t="s">
        <v>332</v>
      </c>
      <c r="F5" s="443"/>
      <c r="G5" s="443"/>
      <c r="H5" s="444"/>
      <c r="I5" s="184" t="s">
        <v>333</v>
      </c>
      <c r="J5" s="443"/>
      <c r="K5" s="443"/>
      <c r="L5" s="444"/>
      <c r="M5" s="184" t="s">
        <v>334</v>
      </c>
      <c r="N5" s="443"/>
      <c r="O5" s="443"/>
      <c r="P5" s="444"/>
      <c r="Q5" s="184" t="s">
        <v>335</v>
      </c>
      <c r="R5" s="443"/>
      <c r="S5" s="443"/>
      <c r="T5" s="444"/>
      <c r="U5" s="184" t="s">
        <v>336</v>
      </c>
      <c r="V5" s="443"/>
      <c r="W5" s="443"/>
      <c r="X5" s="444"/>
    </row>
    <row r="6" spans="1:27" ht="12" customHeight="1" x14ac:dyDescent="0.15">
      <c r="A6" s="203"/>
      <c r="B6" s="201"/>
      <c r="C6" s="194"/>
      <c r="D6" s="206"/>
      <c r="E6" s="194" t="s">
        <v>337</v>
      </c>
      <c r="F6" s="445"/>
      <c r="G6" s="445"/>
      <c r="H6" s="446"/>
      <c r="I6" s="194"/>
      <c r="J6" s="445"/>
      <c r="K6" s="445"/>
      <c r="L6" s="446"/>
      <c r="M6" s="194" t="s">
        <v>338</v>
      </c>
      <c r="N6" s="445"/>
      <c r="O6" s="445"/>
      <c r="P6" s="446"/>
      <c r="Q6" s="194" t="s">
        <v>339</v>
      </c>
      <c r="R6" s="445"/>
      <c r="S6" s="445"/>
      <c r="T6" s="446"/>
      <c r="U6" s="194"/>
      <c r="V6" s="445"/>
      <c r="W6" s="445"/>
      <c r="X6" s="446"/>
    </row>
    <row r="7" spans="1:27" ht="12" customHeight="1" x14ac:dyDescent="0.15">
      <c r="A7" s="203"/>
      <c r="B7" s="336" t="s">
        <v>340</v>
      </c>
      <c r="C7" s="337"/>
      <c r="D7" s="338"/>
      <c r="E7" s="363" t="s">
        <v>301</v>
      </c>
      <c r="F7" s="363" t="s">
        <v>192</v>
      </c>
      <c r="G7" s="363" t="s">
        <v>302</v>
      </c>
      <c r="H7" s="363" t="s">
        <v>114</v>
      </c>
      <c r="I7" s="363" t="s">
        <v>301</v>
      </c>
      <c r="J7" s="363" t="s">
        <v>192</v>
      </c>
      <c r="K7" s="363" t="s">
        <v>302</v>
      </c>
      <c r="L7" s="363" t="s">
        <v>114</v>
      </c>
      <c r="M7" s="363" t="s">
        <v>301</v>
      </c>
      <c r="N7" s="363" t="s">
        <v>192</v>
      </c>
      <c r="O7" s="363" t="s">
        <v>302</v>
      </c>
      <c r="P7" s="363" t="s">
        <v>114</v>
      </c>
      <c r="Q7" s="363" t="s">
        <v>301</v>
      </c>
      <c r="R7" s="363" t="s">
        <v>192</v>
      </c>
      <c r="S7" s="363" t="s">
        <v>302</v>
      </c>
      <c r="T7" s="363" t="s">
        <v>114</v>
      </c>
      <c r="U7" s="363" t="s">
        <v>301</v>
      </c>
      <c r="V7" s="363" t="s">
        <v>192</v>
      </c>
      <c r="W7" s="363" t="s">
        <v>302</v>
      </c>
      <c r="X7" s="363" t="s">
        <v>114</v>
      </c>
    </row>
    <row r="8" spans="1:27" ht="12" customHeight="1" x14ac:dyDescent="0.15">
      <c r="A8" s="203"/>
      <c r="B8" s="194"/>
      <c r="C8" s="195"/>
      <c r="D8" s="206"/>
      <c r="E8" s="364"/>
      <c r="F8" s="364"/>
      <c r="G8" s="364" t="s">
        <v>303</v>
      </c>
      <c r="H8" s="364"/>
      <c r="I8" s="364"/>
      <c r="J8" s="364"/>
      <c r="K8" s="364" t="s">
        <v>303</v>
      </c>
      <c r="L8" s="364"/>
      <c r="M8" s="364"/>
      <c r="N8" s="364"/>
      <c r="O8" s="364" t="s">
        <v>303</v>
      </c>
      <c r="P8" s="364"/>
      <c r="Q8" s="364"/>
      <c r="R8" s="364"/>
      <c r="S8" s="364" t="s">
        <v>303</v>
      </c>
      <c r="T8" s="364"/>
      <c r="U8" s="364"/>
      <c r="V8" s="364"/>
      <c r="W8" s="364" t="s">
        <v>303</v>
      </c>
      <c r="X8" s="364"/>
      <c r="Z8" s="181"/>
      <c r="AA8" s="181"/>
    </row>
    <row r="9" spans="1:27" ht="12" customHeight="1" x14ac:dyDescent="0.15">
      <c r="A9" s="203"/>
      <c r="B9" s="339" t="s">
        <v>70</v>
      </c>
      <c r="C9" s="304">
        <v>20</v>
      </c>
      <c r="D9" s="199" t="s">
        <v>71</v>
      </c>
      <c r="E9" s="447" t="s">
        <v>290</v>
      </c>
      <c r="F9" s="447" t="s">
        <v>290</v>
      </c>
      <c r="G9" s="447" t="s">
        <v>290</v>
      </c>
      <c r="H9" s="447" t="s">
        <v>290</v>
      </c>
      <c r="I9" s="447" t="s">
        <v>290</v>
      </c>
      <c r="J9" s="447" t="s">
        <v>290</v>
      </c>
      <c r="K9" s="447" t="s">
        <v>290</v>
      </c>
      <c r="L9" s="447" t="s">
        <v>290</v>
      </c>
      <c r="M9" s="447" t="s">
        <v>290</v>
      </c>
      <c r="N9" s="447" t="s">
        <v>290</v>
      </c>
      <c r="O9" s="447" t="s">
        <v>290</v>
      </c>
      <c r="P9" s="447" t="s">
        <v>290</v>
      </c>
      <c r="Q9" s="447" t="s">
        <v>290</v>
      </c>
      <c r="R9" s="447" t="s">
        <v>290</v>
      </c>
      <c r="S9" s="447" t="s">
        <v>290</v>
      </c>
      <c r="T9" s="447" t="s">
        <v>290</v>
      </c>
      <c r="U9" s="447" t="s">
        <v>290</v>
      </c>
      <c r="V9" s="447" t="s">
        <v>290</v>
      </c>
      <c r="W9" s="447" t="s">
        <v>290</v>
      </c>
      <c r="X9" s="447" t="s">
        <v>290</v>
      </c>
      <c r="Y9" s="181"/>
      <c r="Z9" s="181"/>
      <c r="AA9" s="181"/>
    </row>
    <row r="10" spans="1:27" ht="12" customHeight="1" x14ac:dyDescent="0.15">
      <c r="A10" s="203"/>
      <c r="B10" s="202"/>
      <c r="C10" s="328">
        <v>21</v>
      </c>
      <c r="D10" s="203"/>
      <c r="E10" s="289" t="s">
        <v>290</v>
      </c>
      <c r="F10" s="289" t="s">
        <v>290</v>
      </c>
      <c r="G10" s="289" t="s">
        <v>290</v>
      </c>
      <c r="H10" s="289" t="s">
        <v>290</v>
      </c>
      <c r="I10" s="289" t="s">
        <v>290</v>
      </c>
      <c r="J10" s="289" t="s">
        <v>290</v>
      </c>
      <c r="K10" s="289" t="s">
        <v>290</v>
      </c>
      <c r="L10" s="289" t="s">
        <v>290</v>
      </c>
      <c r="M10" s="289" t="s">
        <v>290</v>
      </c>
      <c r="N10" s="289" t="s">
        <v>290</v>
      </c>
      <c r="O10" s="289" t="s">
        <v>290</v>
      </c>
      <c r="P10" s="289" t="s">
        <v>290</v>
      </c>
      <c r="Q10" s="289" t="s">
        <v>290</v>
      </c>
      <c r="R10" s="289" t="s">
        <v>290</v>
      </c>
      <c r="S10" s="289" t="s">
        <v>290</v>
      </c>
      <c r="T10" s="289" t="s">
        <v>290</v>
      </c>
      <c r="U10" s="289" t="s">
        <v>290</v>
      </c>
      <c r="V10" s="289" t="s">
        <v>290</v>
      </c>
      <c r="W10" s="289" t="s">
        <v>290</v>
      </c>
      <c r="X10" s="289" t="s">
        <v>290</v>
      </c>
      <c r="Y10" s="181"/>
      <c r="Z10" s="181"/>
      <c r="AA10" s="181"/>
    </row>
    <row r="11" spans="1:27" ht="12" customHeight="1" x14ac:dyDescent="0.15">
      <c r="A11" s="203"/>
      <c r="B11" s="301"/>
      <c r="C11" s="307">
        <v>22</v>
      </c>
      <c r="D11" s="206"/>
      <c r="E11" s="287">
        <v>0</v>
      </c>
      <c r="F11" s="287">
        <v>0</v>
      </c>
      <c r="G11" s="287">
        <v>0</v>
      </c>
      <c r="H11" s="287">
        <v>0</v>
      </c>
      <c r="I11" s="287">
        <v>0</v>
      </c>
      <c r="J11" s="287">
        <v>0</v>
      </c>
      <c r="K11" s="287">
        <v>0</v>
      </c>
      <c r="L11" s="287">
        <v>0</v>
      </c>
      <c r="M11" s="290">
        <v>0</v>
      </c>
      <c r="N11" s="287">
        <v>0</v>
      </c>
      <c r="O11" s="287">
        <v>0</v>
      </c>
      <c r="P11" s="287">
        <v>0</v>
      </c>
      <c r="Q11" s="287">
        <v>0</v>
      </c>
      <c r="R11" s="287">
        <v>0</v>
      </c>
      <c r="S11" s="287">
        <v>0</v>
      </c>
      <c r="T11" s="287">
        <v>0</v>
      </c>
      <c r="U11" s="287">
        <v>0</v>
      </c>
      <c r="V11" s="287">
        <v>0</v>
      </c>
      <c r="W11" s="287">
        <v>0</v>
      </c>
      <c r="X11" s="290">
        <v>0</v>
      </c>
      <c r="Y11" s="181"/>
      <c r="Z11" s="181"/>
      <c r="AA11" s="181"/>
    </row>
    <row r="12" spans="1:27" ht="12" customHeight="1" x14ac:dyDescent="0.15">
      <c r="A12" s="181"/>
      <c r="B12" s="202" t="s">
        <v>287</v>
      </c>
      <c r="C12" s="328">
        <v>12</v>
      </c>
      <c r="D12" s="203" t="s">
        <v>341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89">
        <v>0</v>
      </c>
      <c r="W12" s="289">
        <v>0</v>
      </c>
      <c r="X12" s="288">
        <v>0</v>
      </c>
      <c r="Y12" s="181"/>
      <c r="Z12" s="448"/>
      <c r="AA12" s="181"/>
    </row>
    <row r="13" spans="1:27" ht="12" customHeight="1" x14ac:dyDescent="0.15">
      <c r="A13" s="181"/>
      <c r="B13" s="202" t="s">
        <v>289</v>
      </c>
      <c r="C13" s="328">
        <v>1</v>
      </c>
      <c r="D13" s="203" t="s">
        <v>341</v>
      </c>
      <c r="E13" s="289">
        <v>0</v>
      </c>
      <c r="F13" s="289">
        <v>0</v>
      </c>
      <c r="G13" s="289">
        <v>0</v>
      </c>
      <c r="H13" s="289">
        <v>0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89">
        <v>0</v>
      </c>
      <c r="U13" s="289">
        <v>0</v>
      </c>
      <c r="V13" s="289">
        <v>0</v>
      </c>
      <c r="W13" s="289">
        <v>0</v>
      </c>
      <c r="X13" s="288">
        <v>0</v>
      </c>
      <c r="Y13" s="181"/>
      <c r="Z13" s="181"/>
      <c r="AA13" s="181"/>
    </row>
    <row r="14" spans="1:27" ht="12" customHeight="1" x14ac:dyDescent="0.15">
      <c r="A14" s="181"/>
      <c r="B14" s="202"/>
      <c r="C14" s="328">
        <v>2</v>
      </c>
      <c r="D14" s="203"/>
      <c r="E14" s="289">
        <v>0</v>
      </c>
      <c r="F14" s="289">
        <v>0</v>
      </c>
      <c r="G14" s="289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89">
        <v>0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8">
        <v>0</v>
      </c>
      <c r="Y14" s="181"/>
      <c r="Z14" s="181"/>
      <c r="AA14" s="181"/>
    </row>
    <row r="15" spans="1:27" ht="12" customHeight="1" x14ac:dyDescent="0.15">
      <c r="A15" s="181"/>
      <c r="B15" s="202"/>
      <c r="C15" s="328">
        <v>3</v>
      </c>
      <c r="D15" s="203"/>
      <c r="E15" s="289">
        <v>0</v>
      </c>
      <c r="F15" s="289">
        <v>0</v>
      </c>
      <c r="G15" s="289">
        <v>0</v>
      </c>
      <c r="H15" s="289">
        <v>0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8">
        <v>0</v>
      </c>
      <c r="Y15" s="181"/>
      <c r="Z15" s="181"/>
      <c r="AA15" s="181"/>
    </row>
    <row r="16" spans="1:27" ht="12" customHeight="1" x14ac:dyDescent="0.15">
      <c r="A16" s="181"/>
      <c r="B16" s="202"/>
      <c r="C16" s="328">
        <v>4</v>
      </c>
      <c r="D16" s="203"/>
      <c r="E16" s="289">
        <v>0</v>
      </c>
      <c r="F16" s="289">
        <v>0</v>
      </c>
      <c r="G16" s="289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89">
        <v>0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8">
        <v>0</v>
      </c>
      <c r="Y16" s="181"/>
      <c r="Z16" s="181"/>
      <c r="AA16" s="181"/>
    </row>
    <row r="17" spans="1:42" ht="12" customHeight="1" x14ac:dyDescent="0.15">
      <c r="A17" s="181"/>
      <c r="B17" s="202"/>
      <c r="C17" s="328">
        <v>5</v>
      </c>
      <c r="D17" s="203"/>
      <c r="E17" s="289">
        <v>0</v>
      </c>
      <c r="F17" s="289">
        <v>0</v>
      </c>
      <c r="G17" s="289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0</v>
      </c>
      <c r="P17" s="289">
        <v>0</v>
      </c>
      <c r="Q17" s="289">
        <v>0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8">
        <v>0</v>
      </c>
      <c r="Y17" s="181"/>
      <c r="Z17" s="181"/>
      <c r="AA17" s="181"/>
    </row>
    <row r="18" spans="1:42" ht="12" customHeight="1" x14ac:dyDescent="0.15">
      <c r="A18" s="181"/>
      <c r="B18" s="202"/>
      <c r="C18" s="328">
        <v>6</v>
      </c>
      <c r="D18" s="203"/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8">
        <v>0</v>
      </c>
      <c r="Y18" s="181"/>
      <c r="Z18" s="181"/>
      <c r="AA18" s="181"/>
    </row>
    <row r="19" spans="1:42" ht="12" customHeight="1" x14ac:dyDescent="0.15">
      <c r="A19" s="181"/>
      <c r="B19" s="202"/>
      <c r="C19" s="328">
        <v>7</v>
      </c>
      <c r="D19" s="203"/>
      <c r="E19" s="289">
        <v>0</v>
      </c>
      <c r="F19" s="289">
        <v>0</v>
      </c>
      <c r="G19" s="289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8">
        <v>0</v>
      </c>
      <c r="Y19" s="181"/>
      <c r="Z19" s="181"/>
      <c r="AA19" s="181"/>
    </row>
    <row r="20" spans="1:42" ht="12" customHeight="1" x14ac:dyDescent="0.15">
      <c r="A20" s="181"/>
      <c r="B20" s="301"/>
      <c r="C20" s="307">
        <v>8</v>
      </c>
      <c r="D20" s="206"/>
      <c r="E20" s="290">
        <v>0</v>
      </c>
      <c r="F20" s="290">
        <v>0</v>
      </c>
      <c r="G20" s="290">
        <v>0</v>
      </c>
      <c r="H20" s="290">
        <v>0</v>
      </c>
      <c r="I20" s="290">
        <v>0</v>
      </c>
      <c r="J20" s="290">
        <v>0</v>
      </c>
      <c r="K20" s="290">
        <v>0</v>
      </c>
      <c r="L20" s="290">
        <v>0</v>
      </c>
      <c r="M20" s="290">
        <v>0</v>
      </c>
      <c r="N20" s="290">
        <v>0</v>
      </c>
      <c r="O20" s="290">
        <v>0</v>
      </c>
      <c r="P20" s="290">
        <v>0</v>
      </c>
      <c r="Q20" s="290">
        <v>0</v>
      </c>
      <c r="R20" s="290">
        <v>0</v>
      </c>
      <c r="S20" s="290">
        <v>0</v>
      </c>
      <c r="T20" s="290">
        <v>0</v>
      </c>
      <c r="U20" s="290">
        <v>0</v>
      </c>
      <c r="V20" s="290">
        <v>0</v>
      </c>
      <c r="W20" s="290">
        <v>0</v>
      </c>
      <c r="X20" s="291">
        <v>0</v>
      </c>
      <c r="Y20" s="181"/>
      <c r="Z20" s="181"/>
      <c r="AA20" s="181"/>
    </row>
    <row r="21" spans="1:42" ht="12" customHeight="1" x14ac:dyDescent="0.15">
      <c r="A21" s="203"/>
      <c r="B21" s="449"/>
      <c r="C21" s="450"/>
      <c r="D21" s="370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181"/>
      <c r="Z21" s="181"/>
      <c r="AA21" s="181"/>
    </row>
    <row r="22" spans="1:42" ht="12" customHeight="1" x14ac:dyDescent="0.15">
      <c r="A22" s="203"/>
      <c r="B22" s="451">
        <v>40756</v>
      </c>
      <c r="C22" s="452"/>
      <c r="D22" s="374">
        <v>40770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289">
        <v>0</v>
      </c>
      <c r="S22" s="289">
        <v>0</v>
      </c>
      <c r="T22" s="289">
        <v>0</v>
      </c>
      <c r="U22" s="289">
        <v>0</v>
      </c>
      <c r="V22" s="289">
        <v>0</v>
      </c>
      <c r="W22" s="289">
        <v>0</v>
      </c>
      <c r="X22" s="289">
        <v>0</v>
      </c>
      <c r="Y22" s="181"/>
      <c r="Z22" s="181"/>
      <c r="AA22" s="181"/>
    </row>
    <row r="23" spans="1:42" ht="12" customHeight="1" x14ac:dyDescent="0.15">
      <c r="A23" s="203"/>
      <c r="B23" s="451">
        <v>40771</v>
      </c>
      <c r="C23" s="452"/>
      <c r="D23" s="374">
        <v>40786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181"/>
    </row>
    <row r="24" spans="1:42" ht="12" customHeight="1" x14ac:dyDescent="0.15">
      <c r="A24" s="203"/>
      <c r="B24" s="453"/>
      <c r="C24" s="454"/>
      <c r="D24" s="37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181"/>
    </row>
    <row r="25" spans="1:42" ht="12" customHeight="1" x14ac:dyDescent="0.15">
      <c r="A25" s="203"/>
      <c r="B25" s="309"/>
      <c r="C25" s="441" t="s">
        <v>283</v>
      </c>
      <c r="D25" s="442"/>
      <c r="E25" s="184" t="s">
        <v>342</v>
      </c>
      <c r="F25" s="443"/>
      <c r="G25" s="443"/>
      <c r="H25" s="444"/>
      <c r="I25" s="184" t="s">
        <v>343</v>
      </c>
      <c r="J25" s="443"/>
      <c r="K25" s="443"/>
      <c r="L25" s="444"/>
      <c r="M25" s="184" t="s">
        <v>344</v>
      </c>
      <c r="N25" s="443"/>
      <c r="O25" s="443"/>
      <c r="P25" s="444"/>
      <c r="Q25" s="184" t="s">
        <v>345</v>
      </c>
      <c r="R25" s="443"/>
      <c r="S25" s="443"/>
      <c r="T25" s="444"/>
      <c r="U25" s="184" t="s">
        <v>346</v>
      </c>
      <c r="V25" s="443"/>
      <c r="W25" s="443"/>
      <c r="X25" s="444"/>
    </row>
    <row r="26" spans="1:42" ht="12" customHeight="1" x14ac:dyDescent="0.15">
      <c r="A26" s="203"/>
      <c r="B26" s="201"/>
      <c r="C26" s="194"/>
      <c r="D26" s="206"/>
      <c r="E26" s="194"/>
      <c r="F26" s="445"/>
      <c r="G26" s="445"/>
      <c r="H26" s="446"/>
      <c r="I26" s="194"/>
      <c r="J26" s="445"/>
      <c r="K26" s="445"/>
      <c r="L26" s="446"/>
      <c r="M26" s="194"/>
      <c r="N26" s="445"/>
      <c r="O26" s="445"/>
      <c r="P26" s="446"/>
      <c r="Q26" s="194"/>
      <c r="R26" s="445"/>
      <c r="S26" s="445"/>
      <c r="T26" s="446"/>
      <c r="U26" s="194"/>
      <c r="V26" s="445"/>
      <c r="W26" s="445"/>
      <c r="X26" s="446"/>
    </row>
    <row r="27" spans="1:42" ht="12" customHeight="1" x14ac:dyDescent="0.15">
      <c r="A27" s="203"/>
      <c r="B27" s="336" t="s">
        <v>340</v>
      </c>
      <c r="C27" s="337"/>
      <c r="D27" s="338"/>
      <c r="E27" s="363" t="s">
        <v>301</v>
      </c>
      <c r="F27" s="363" t="s">
        <v>192</v>
      </c>
      <c r="G27" s="363" t="s">
        <v>302</v>
      </c>
      <c r="H27" s="363" t="s">
        <v>114</v>
      </c>
      <c r="I27" s="363" t="s">
        <v>301</v>
      </c>
      <c r="J27" s="363" t="s">
        <v>192</v>
      </c>
      <c r="K27" s="363" t="s">
        <v>302</v>
      </c>
      <c r="L27" s="363" t="s">
        <v>114</v>
      </c>
      <c r="M27" s="363" t="s">
        <v>301</v>
      </c>
      <c r="N27" s="363" t="s">
        <v>192</v>
      </c>
      <c r="O27" s="363" t="s">
        <v>302</v>
      </c>
      <c r="P27" s="363" t="s">
        <v>114</v>
      </c>
      <c r="Q27" s="363" t="s">
        <v>301</v>
      </c>
      <c r="R27" s="363" t="s">
        <v>192</v>
      </c>
      <c r="S27" s="363" t="s">
        <v>302</v>
      </c>
      <c r="T27" s="363" t="s">
        <v>114</v>
      </c>
      <c r="U27" s="363" t="s">
        <v>301</v>
      </c>
      <c r="V27" s="363" t="s">
        <v>192</v>
      </c>
      <c r="W27" s="363" t="s">
        <v>302</v>
      </c>
      <c r="X27" s="363" t="s">
        <v>114</v>
      </c>
    </row>
    <row r="28" spans="1:42" ht="12" customHeight="1" x14ac:dyDescent="0.15">
      <c r="A28" s="203"/>
      <c r="B28" s="194"/>
      <c r="C28" s="195"/>
      <c r="D28" s="206"/>
      <c r="E28" s="364"/>
      <c r="F28" s="364"/>
      <c r="G28" s="364" t="s">
        <v>303</v>
      </c>
      <c r="H28" s="364"/>
      <c r="I28" s="364"/>
      <c r="J28" s="364"/>
      <c r="K28" s="364" t="s">
        <v>303</v>
      </c>
      <c r="L28" s="364"/>
      <c r="M28" s="364"/>
      <c r="N28" s="364"/>
      <c r="O28" s="364" t="s">
        <v>303</v>
      </c>
      <c r="P28" s="364"/>
      <c r="Q28" s="364"/>
      <c r="R28" s="364"/>
      <c r="S28" s="364" t="s">
        <v>303</v>
      </c>
      <c r="T28" s="364"/>
      <c r="U28" s="364"/>
      <c r="V28" s="364"/>
      <c r="W28" s="364" t="s">
        <v>303</v>
      </c>
      <c r="X28" s="364"/>
    </row>
    <row r="29" spans="1:42" ht="12" customHeight="1" x14ac:dyDescent="0.15">
      <c r="A29" s="203"/>
      <c r="B29" s="339" t="s">
        <v>70</v>
      </c>
      <c r="C29" s="328">
        <v>20</v>
      </c>
      <c r="D29" s="199" t="s">
        <v>71</v>
      </c>
      <c r="E29" s="289" t="s">
        <v>290</v>
      </c>
      <c r="F29" s="289" t="s">
        <v>290</v>
      </c>
      <c r="G29" s="289" t="s">
        <v>290</v>
      </c>
      <c r="H29" s="289" t="s">
        <v>290</v>
      </c>
      <c r="I29" s="341">
        <v>914</v>
      </c>
      <c r="J29" s="341">
        <v>1313</v>
      </c>
      <c r="K29" s="341">
        <v>1142</v>
      </c>
      <c r="L29" s="341">
        <v>346000</v>
      </c>
      <c r="M29" s="341">
        <v>735</v>
      </c>
      <c r="N29" s="341">
        <v>945</v>
      </c>
      <c r="O29" s="341">
        <v>806</v>
      </c>
      <c r="P29" s="341">
        <v>67651</v>
      </c>
      <c r="Q29" s="341">
        <v>714</v>
      </c>
      <c r="R29" s="341">
        <v>945</v>
      </c>
      <c r="S29" s="341">
        <v>817</v>
      </c>
      <c r="T29" s="341">
        <v>662039</v>
      </c>
      <c r="U29" s="341">
        <v>735</v>
      </c>
      <c r="V29" s="341">
        <v>998</v>
      </c>
      <c r="W29" s="341">
        <v>854</v>
      </c>
      <c r="X29" s="341">
        <v>379588</v>
      </c>
    </row>
    <row r="30" spans="1:42" ht="12" customHeight="1" x14ac:dyDescent="0.15">
      <c r="A30" s="203"/>
      <c r="B30" s="202"/>
      <c r="C30" s="328">
        <v>21</v>
      </c>
      <c r="D30" s="203"/>
      <c r="E30" s="289" t="s">
        <v>290</v>
      </c>
      <c r="F30" s="289" t="s">
        <v>290</v>
      </c>
      <c r="G30" s="353">
        <v>0</v>
      </c>
      <c r="H30" s="289" t="s">
        <v>290</v>
      </c>
      <c r="I30" s="455">
        <v>714</v>
      </c>
      <c r="J30" s="455">
        <v>1208</v>
      </c>
      <c r="K30" s="455">
        <v>960</v>
      </c>
      <c r="L30" s="455">
        <v>267030</v>
      </c>
      <c r="M30" s="455">
        <v>609</v>
      </c>
      <c r="N30" s="455">
        <v>1008</v>
      </c>
      <c r="O30" s="455">
        <v>696</v>
      </c>
      <c r="P30" s="455">
        <v>50075</v>
      </c>
      <c r="Q30" s="455">
        <v>609</v>
      </c>
      <c r="R30" s="455">
        <v>893</v>
      </c>
      <c r="S30" s="455">
        <v>723</v>
      </c>
      <c r="T30" s="455">
        <v>588807</v>
      </c>
      <c r="U30" s="455">
        <v>630</v>
      </c>
      <c r="V30" s="455">
        <v>993</v>
      </c>
      <c r="W30" s="455">
        <v>750</v>
      </c>
      <c r="X30" s="455">
        <v>298157</v>
      </c>
    </row>
    <row r="31" spans="1:42" ht="12" customHeight="1" x14ac:dyDescent="0.15">
      <c r="A31" s="181"/>
      <c r="B31" s="301"/>
      <c r="C31" s="307">
        <v>22</v>
      </c>
      <c r="D31" s="206"/>
      <c r="E31" s="290" t="s">
        <v>290</v>
      </c>
      <c r="F31" s="290" t="s">
        <v>290</v>
      </c>
      <c r="G31" s="290">
        <v>0</v>
      </c>
      <c r="H31" s="290" t="s">
        <v>290</v>
      </c>
      <c r="I31" s="456">
        <v>756</v>
      </c>
      <c r="J31" s="456">
        <v>1179</v>
      </c>
      <c r="K31" s="456">
        <v>966</v>
      </c>
      <c r="L31" s="456">
        <v>273161</v>
      </c>
      <c r="M31" s="456">
        <v>630</v>
      </c>
      <c r="N31" s="457">
        <v>966</v>
      </c>
      <c r="O31" s="457">
        <v>800</v>
      </c>
      <c r="P31" s="457">
        <v>61013</v>
      </c>
      <c r="Q31" s="457">
        <v>578</v>
      </c>
      <c r="R31" s="457">
        <v>893</v>
      </c>
      <c r="S31" s="457">
        <v>717</v>
      </c>
      <c r="T31" s="457">
        <v>644828</v>
      </c>
      <c r="U31" s="457">
        <v>630</v>
      </c>
      <c r="V31" s="457">
        <v>945</v>
      </c>
      <c r="W31" s="456">
        <v>739</v>
      </c>
      <c r="X31" s="458">
        <v>251187</v>
      </c>
      <c r="Y31" s="459"/>
      <c r="Z31" s="459"/>
    </row>
    <row r="32" spans="1:42" ht="12" customHeight="1" x14ac:dyDescent="0.15">
      <c r="A32" s="181"/>
      <c r="B32" s="202" t="s">
        <v>287</v>
      </c>
      <c r="C32" s="328">
        <v>12</v>
      </c>
      <c r="D32" s="203" t="s">
        <v>341</v>
      </c>
      <c r="E32" s="288">
        <v>0</v>
      </c>
      <c r="F32" s="289">
        <v>0</v>
      </c>
      <c r="G32" s="289">
        <v>0</v>
      </c>
      <c r="H32" s="289">
        <v>0</v>
      </c>
      <c r="I32" s="455">
        <v>924</v>
      </c>
      <c r="J32" s="455">
        <v>1173.165</v>
      </c>
      <c r="K32" s="455">
        <v>1012.4822243307628</v>
      </c>
      <c r="L32" s="455">
        <v>21917</v>
      </c>
      <c r="M32" s="455">
        <v>829.5</v>
      </c>
      <c r="N32" s="455">
        <v>924</v>
      </c>
      <c r="O32" s="455">
        <v>898.92340842311467</v>
      </c>
      <c r="P32" s="455">
        <v>4806</v>
      </c>
      <c r="Q32" s="455">
        <v>703.5</v>
      </c>
      <c r="R32" s="455">
        <v>819</v>
      </c>
      <c r="S32" s="455">
        <v>747.29709332841605</v>
      </c>
      <c r="T32" s="455">
        <v>56665</v>
      </c>
      <c r="U32" s="455">
        <v>703.5</v>
      </c>
      <c r="V32" s="455">
        <v>840</v>
      </c>
      <c r="W32" s="455">
        <v>737.01782551816814</v>
      </c>
      <c r="X32" s="460">
        <v>29732</v>
      </c>
      <c r="Y32" s="461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  <c r="AL32" s="448"/>
      <c r="AM32" s="448"/>
      <c r="AN32" s="448"/>
      <c r="AO32" s="448"/>
      <c r="AP32" s="181"/>
    </row>
    <row r="33" spans="1:42" ht="12" customHeight="1" x14ac:dyDescent="0.15">
      <c r="A33" s="181"/>
      <c r="B33" s="202" t="s">
        <v>289</v>
      </c>
      <c r="C33" s="328">
        <v>1</v>
      </c>
      <c r="D33" s="203" t="s">
        <v>341</v>
      </c>
      <c r="E33" s="289">
        <v>0</v>
      </c>
      <c r="F33" s="289">
        <v>0</v>
      </c>
      <c r="G33" s="289">
        <v>0</v>
      </c>
      <c r="H33" s="289">
        <v>0</v>
      </c>
      <c r="I33" s="455">
        <v>904.05000000000007</v>
      </c>
      <c r="J33" s="455">
        <v>1102.5</v>
      </c>
      <c r="K33" s="455">
        <v>998.6204369772488</v>
      </c>
      <c r="L33" s="455">
        <v>22517.600000000002</v>
      </c>
      <c r="M33" s="455">
        <v>771.75</v>
      </c>
      <c r="N33" s="455">
        <v>924</v>
      </c>
      <c r="O33" s="455">
        <v>823.01597725936097</v>
      </c>
      <c r="P33" s="455">
        <v>4377.8999999999996</v>
      </c>
      <c r="Q33" s="455">
        <v>714</v>
      </c>
      <c r="R33" s="455">
        <v>840</v>
      </c>
      <c r="S33" s="455">
        <v>758.07883165503461</v>
      </c>
      <c r="T33" s="455">
        <v>43895.3</v>
      </c>
      <c r="U33" s="455">
        <v>693</v>
      </c>
      <c r="V33" s="455">
        <v>826.35</v>
      </c>
      <c r="W33" s="455">
        <v>733.45109266040038</v>
      </c>
      <c r="X33" s="460">
        <v>17156.2</v>
      </c>
      <c r="Y33" s="461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8"/>
      <c r="AN33" s="448"/>
      <c r="AO33" s="448"/>
      <c r="AP33" s="181"/>
    </row>
    <row r="34" spans="1:42" ht="12" customHeight="1" x14ac:dyDescent="0.15">
      <c r="A34" s="181"/>
      <c r="B34" s="202"/>
      <c r="C34" s="328">
        <v>2</v>
      </c>
      <c r="D34" s="203"/>
      <c r="E34" s="289">
        <v>0</v>
      </c>
      <c r="F34" s="289">
        <v>0</v>
      </c>
      <c r="G34" s="289">
        <v>0</v>
      </c>
      <c r="H34" s="289">
        <v>0</v>
      </c>
      <c r="I34" s="455">
        <v>997.5</v>
      </c>
      <c r="J34" s="455">
        <v>1207.5</v>
      </c>
      <c r="K34" s="455">
        <v>1044.6391852323361</v>
      </c>
      <c r="L34" s="455">
        <v>32876</v>
      </c>
      <c r="M34" s="455">
        <v>771.75</v>
      </c>
      <c r="N34" s="455">
        <v>924</v>
      </c>
      <c r="O34" s="455">
        <v>804.44639876749204</v>
      </c>
      <c r="P34" s="455">
        <v>4119.1000000000004</v>
      </c>
      <c r="Q34" s="455">
        <v>787.5</v>
      </c>
      <c r="R34" s="455">
        <v>924</v>
      </c>
      <c r="S34" s="455">
        <v>832.3446161323061</v>
      </c>
      <c r="T34" s="455">
        <v>37176.400000000001</v>
      </c>
      <c r="U34" s="455">
        <v>777</v>
      </c>
      <c r="V34" s="455">
        <v>924</v>
      </c>
      <c r="W34" s="455">
        <v>839.92749774260346</v>
      </c>
      <c r="X34" s="460">
        <v>13623.9</v>
      </c>
      <c r="Y34" s="461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8"/>
      <c r="AN34" s="448"/>
      <c r="AO34" s="448"/>
      <c r="AP34" s="181"/>
    </row>
    <row r="35" spans="1:42" ht="12" customHeight="1" x14ac:dyDescent="0.15">
      <c r="A35" s="181"/>
      <c r="B35" s="202"/>
      <c r="C35" s="328">
        <v>3</v>
      </c>
      <c r="D35" s="203"/>
      <c r="E35" s="289">
        <v>0</v>
      </c>
      <c r="F35" s="289">
        <v>0</v>
      </c>
      <c r="G35" s="289">
        <v>0</v>
      </c>
      <c r="H35" s="289">
        <v>0</v>
      </c>
      <c r="I35" s="455">
        <v>892.5</v>
      </c>
      <c r="J35" s="455">
        <v>1029</v>
      </c>
      <c r="K35" s="455">
        <v>955.18143294637116</v>
      </c>
      <c r="L35" s="455">
        <v>23552.6</v>
      </c>
      <c r="M35" s="455">
        <v>745.5</v>
      </c>
      <c r="N35" s="455">
        <v>840</v>
      </c>
      <c r="O35" s="455">
        <v>799.81457208943709</v>
      </c>
      <c r="P35" s="455">
        <v>3339.5</v>
      </c>
      <c r="Q35" s="455">
        <v>735</v>
      </c>
      <c r="R35" s="455">
        <v>861</v>
      </c>
      <c r="S35" s="455">
        <v>799.18279736937484</v>
      </c>
      <c r="T35" s="455">
        <v>36122.600000000006</v>
      </c>
      <c r="U35" s="455">
        <v>787.5</v>
      </c>
      <c r="V35" s="455">
        <v>892.5</v>
      </c>
      <c r="W35" s="455">
        <v>857.37916241062305</v>
      </c>
      <c r="X35" s="460">
        <v>23188.400000000001</v>
      </c>
      <c r="Y35" s="461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8"/>
      <c r="AO35" s="448"/>
      <c r="AP35" s="181"/>
    </row>
    <row r="36" spans="1:42" ht="12" customHeight="1" x14ac:dyDescent="0.15">
      <c r="A36" s="181"/>
      <c r="B36" s="202"/>
      <c r="C36" s="328">
        <v>4</v>
      </c>
      <c r="D36" s="203"/>
      <c r="E36" s="289">
        <v>0</v>
      </c>
      <c r="F36" s="289">
        <v>0</v>
      </c>
      <c r="G36" s="289">
        <v>0</v>
      </c>
      <c r="H36" s="289">
        <v>0</v>
      </c>
      <c r="I36" s="455">
        <v>840</v>
      </c>
      <c r="J36" s="455">
        <v>997.5</v>
      </c>
      <c r="K36" s="455">
        <v>900.76639653222776</v>
      </c>
      <c r="L36" s="455">
        <v>17452</v>
      </c>
      <c r="M36" s="455">
        <v>693</v>
      </c>
      <c r="N36" s="455">
        <v>924</v>
      </c>
      <c r="O36" s="455">
        <v>776.19852596000385</v>
      </c>
      <c r="P36" s="455">
        <v>2841</v>
      </c>
      <c r="Q36" s="455">
        <v>714</v>
      </c>
      <c r="R36" s="455">
        <v>840</v>
      </c>
      <c r="S36" s="455">
        <v>782.512362784429</v>
      </c>
      <c r="T36" s="455">
        <v>35268.800000000003</v>
      </c>
      <c r="U36" s="455">
        <v>735</v>
      </c>
      <c r="V36" s="455">
        <v>924</v>
      </c>
      <c r="W36" s="455">
        <v>789.742616455899</v>
      </c>
      <c r="X36" s="460">
        <v>9856.7999999999993</v>
      </c>
      <c r="Y36" s="461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8"/>
      <c r="AL36" s="448"/>
      <c r="AM36" s="448"/>
      <c r="AN36" s="448"/>
      <c r="AO36" s="448"/>
      <c r="AP36" s="181"/>
    </row>
    <row r="37" spans="1:42" ht="12" customHeight="1" x14ac:dyDescent="0.15">
      <c r="A37" s="181"/>
      <c r="B37" s="202"/>
      <c r="C37" s="328">
        <v>5</v>
      </c>
      <c r="D37" s="203"/>
      <c r="E37" s="289">
        <v>0</v>
      </c>
      <c r="F37" s="289">
        <v>0</v>
      </c>
      <c r="G37" s="289">
        <v>0</v>
      </c>
      <c r="H37" s="289">
        <v>0</v>
      </c>
      <c r="I37" s="455">
        <v>840</v>
      </c>
      <c r="J37" s="455">
        <v>997.5</v>
      </c>
      <c r="K37" s="455">
        <v>910.4227569502948</v>
      </c>
      <c r="L37" s="455">
        <v>11567.9</v>
      </c>
      <c r="M37" s="455">
        <v>756</v>
      </c>
      <c r="N37" s="455">
        <v>892.5</v>
      </c>
      <c r="O37" s="455">
        <v>812.82720642952847</v>
      </c>
      <c r="P37" s="455">
        <v>2123.3999999999996</v>
      </c>
      <c r="Q37" s="455">
        <v>735</v>
      </c>
      <c r="R37" s="455">
        <v>840</v>
      </c>
      <c r="S37" s="455">
        <v>774.52342389411353</v>
      </c>
      <c r="T37" s="455">
        <v>40443.9</v>
      </c>
      <c r="U37" s="455">
        <v>735</v>
      </c>
      <c r="V37" s="455">
        <v>819</v>
      </c>
      <c r="W37" s="455">
        <v>752.07285371004161</v>
      </c>
      <c r="X37" s="460">
        <v>13536.9</v>
      </c>
      <c r="Y37" s="461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181"/>
    </row>
    <row r="38" spans="1:42" ht="12" customHeight="1" x14ac:dyDescent="0.15">
      <c r="A38" s="181"/>
      <c r="B38" s="202"/>
      <c r="C38" s="328">
        <v>6</v>
      </c>
      <c r="D38" s="203"/>
      <c r="E38" s="289">
        <v>0</v>
      </c>
      <c r="F38" s="289">
        <v>0</v>
      </c>
      <c r="G38" s="289">
        <v>0</v>
      </c>
      <c r="H38" s="289">
        <v>0</v>
      </c>
      <c r="I38" s="455">
        <v>787.5</v>
      </c>
      <c r="J38" s="455">
        <v>997.5</v>
      </c>
      <c r="K38" s="455">
        <v>893.47222222222229</v>
      </c>
      <c r="L38" s="455">
        <v>10576.5</v>
      </c>
      <c r="M38" s="455">
        <v>750.75</v>
      </c>
      <c r="N38" s="455">
        <v>882</v>
      </c>
      <c r="O38" s="455">
        <v>780.56588953995765</v>
      </c>
      <c r="P38" s="455">
        <v>1770.1</v>
      </c>
      <c r="Q38" s="455">
        <v>693</v>
      </c>
      <c r="R38" s="455">
        <v>819</v>
      </c>
      <c r="S38" s="455">
        <v>746.25134546386482</v>
      </c>
      <c r="T38" s="455">
        <v>35483.199999999997</v>
      </c>
      <c r="U38" s="455">
        <v>693</v>
      </c>
      <c r="V38" s="455">
        <v>840</v>
      </c>
      <c r="W38" s="455">
        <v>727.24566965230292</v>
      </c>
      <c r="X38" s="460">
        <v>17554.699999999997</v>
      </c>
      <c r="Y38" s="461"/>
      <c r="Z38" s="448"/>
      <c r="AA38" s="448"/>
      <c r="AB38" s="448"/>
      <c r="AC38" s="448"/>
      <c r="AD38" s="448"/>
      <c r="AE38" s="448"/>
      <c r="AF38" s="448"/>
      <c r="AG38" s="448"/>
      <c r="AH38" s="448"/>
      <c r="AI38" s="448"/>
      <c r="AJ38" s="448"/>
      <c r="AK38" s="448"/>
      <c r="AL38" s="448"/>
      <c r="AM38" s="448"/>
      <c r="AN38" s="448"/>
      <c r="AO38" s="448"/>
      <c r="AP38" s="181"/>
    </row>
    <row r="39" spans="1:42" ht="12" customHeight="1" x14ac:dyDescent="0.15">
      <c r="A39" s="181"/>
      <c r="B39" s="202"/>
      <c r="C39" s="328">
        <v>7</v>
      </c>
      <c r="D39" s="203"/>
      <c r="E39" s="289">
        <v>0</v>
      </c>
      <c r="F39" s="289">
        <v>0</v>
      </c>
      <c r="G39" s="289">
        <v>0</v>
      </c>
      <c r="H39" s="289">
        <v>0</v>
      </c>
      <c r="I39" s="455">
        <v>787.5</v>
      </c>
      <c r="J39" s="455">
        <v>945</v>
      </c>
      <c r="K39" s="455">
        <v>871.51273692191057</v>
      </c>
      <c r="L39" s="455">
        <v>12151</v>
      </c>
      <c r="M39" s="455">
        <v>724.5</v>
      </c>
      <c r="N39" s="455">
        <v>829.5</v>
      </c>
      <c r="O39" s="455">
        <v>742.92689247830288</v>
      </c>
      <c r="P39" s="455">
        <v>1756.2</v>
      </c>
      <c r="Q39" s="455">
        <v>661.5</v>
      </c>
      <c r="R39" s="455">
        <v>787.5</v>
      </c>
      <c r="S39" s="455">
        <v>701.76164316873655</v>
      </c>
      <c r="T39" s="455">
        <v>32017.200000000001</v>
      </c>
      <c r="U39" s="455">
        <v>693</v>
      </c>
      <c r="V39" s="455">
        <v>777</v>
      </c>
      <c r="W39" s="455">
        <v>727.53148275109845</v>
      </c>
      <c r="X39" s="460">
        <v>10020</v>
      </c>
      <c r="Y39" s="461"/>
      <c r="Z39" s="448"/>
      <c r="AA39" s="448"/>
      <c r="AB39" s="448"/>
      <c r="AC39" s="448"/>
      <c r="AD39" s="448"/>
      <c r="AE39" s="448"/>
      <c r="AF39" s="448"/>
      <c r="AG39" s="448"/>
      <c r="AH39" s="448"/>
      <c r="AI39" s="448"/>
      <c r="AJ39" s="448"/>
      <c r="AK39" s="448"/>
      <c r="AL39" s="448"/>
      <c r="AM39" s="448"/>
      <c r="AN39" s="448"/>
      <c r="AO39" s="448"/>
      <c r="AP39" s="181"/>
    </row>
    <row r="40" spans="1:42" ht="12" customHeight="1" x14ac:dyDescent="0.15">
      <c r="A40" s="181"/>
      <c r="B40" s="301"/>
      <c r="C40" s="307">
        <v>8</v>
      </c>
      <c r="D40" s="206"/>
      <c r="E40" s="290">
        <v>0</v>
      </c>
      <c r="F40" s="290">
        <v>0</v>
      </c>
      <c r="G40" s="290">
        <v>0</v>
      </c>
      <c r="H40" s="290">
        <v>0</v>
      </c>
      <c r="I40" s="456">
        <v>787.5</v>
      </c>
      <c r="J40" s="456">
        <v>997.5</v>
      </c>
      <c r="K40" s="456">
        <v>897.82991620388736</v>
      </c>
      <c r="L40" s="456">
        <v>20410.900000000001</v>
      </c>
      <c r="M40" s="456">
        <v>703.5</v>
      </c>
      <c r="N40" s="456">
        <v>840</v>
      </c>
      <c r="O40" s="456">
        <v>746.95931572416248</v>
      </c>
      <c r="P40" s="456">
        <v>2368.6999999999998</v>
      </c>
      <c r="Q40" s="456">
        <v>661.5</v>
      </c>
      <c r="R40" s="456">
        <v>787.5</v>
      </c>
      <c r="S40" s="456">
        <v>703.92904007565892</v>
      </c>
      <c r="T40" s="456">
        <v>44749.8</v>
      </c>
      <c r="U40" s="456">
        <v>672</v>
      </c>
      <c r="V40" s="456">
        <v>819</v>
      </c>
      <c r="W40" s="456">
        <v>714.64189150889933</v>
      </c>
      <c r="X40" s="458">
        <v>13010.4</v>
      </c>
      <c r="Y40" s="461"/>
      <c r="Z40" s="448"/>
      <c r="AA40" s="448"/>
      <c r="AB40" s="448"/>
      <c r="AC40" s="448"/>
      <c r="AD40" s="448"/>
      <c r="AE40" s="448"/>
      <c r="AF40" s="448"/>
      <c r="AG40" s="448"/>
      <c r="AH40" s="448"/>
      <c r="AI40" s="448"/>
      <c r="AJ40" s="448"/>
      <c r="AK40" s="448"/>
      <c r="AL40" s="448"/>
      <c r="AM40" s="448"/>
      <c r="AN40" s="448"/>
      <c r="AO40" s="448"/>
      <c r="AP40" s="181"/>
    </row>
    <row r="41" spans="1:42" ht="12" customHeight="1" x14ac:dyDescent="0.15">
      <c r="A41" s="203"/>
      <c r="B41" s="449"/>
      <c r="C41" s="450"/>
      <c r="D41" s="370"/>
      <c r="E41" s="341"/>
      <c r="F41" s="341"/>
      <c r="G41" s="341"/>
      <c r="H41" s="341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9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/>
      <c r="AP41" s="181"/>
    </row>
    <row r="42" spans="1:42" ht="12" customHeight="1" x14ac:dyDescent="0.15">
      <c r="A42" s="203"/>
      <c r="B42" s="451">
        <v>40756</v>
      </c>
      <c r="C42" s="452"/>
      <c r="D42" s="374">
        <v>40770</v>
      </c>
      <c r="E42" s="341"/>
      <c r="F42" s="341"/>
      <c r="G42" s="341"/>
      <c r="H42" s="341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9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181"/>
    </row>
    <row r="43" spans="1:42" ht="12" customHeight="1" x14ac:dyDescent="0.15">
      <c r="A43" s="203"/>
      <c r="B43" s="451">
        <v>40771</v>
      </c>
      <c r="C43" s="452"/>
      <c r="D43" s="374">
        <v>40786</v>
      </c>
      <c r="E43" s="289">
        <v>0</v>
      </c>
      <c r="F43" s="289">
        <v>0</v>
      </c>
      <c r="G43" s="289">
        <v>0</v>
      </c>
      <c r="H43" s="289">
        <v>0</v>
      </c>
      <c r="I43" s="455">
        <v>787.5</v>
      </c>
      <c r="J43" s="455">
        <v>997.5</v>
      </c>
      <c r="K43" s="455">
        <v>896.19121606461761</v>
      </c>
      <c r="L43" s="455">
        <v>12368.1</v>
      </c>
      <c r="M43" s="455">
        <v>724.5</v>
      </c>
      <c r="N43" s="455">
        <v>840</v>
      </c>
      <c r="O43" s="455">
        <v>749.56268746250748</v>
      </c>
      <c r="P43" s="455">
        <v>1229.5999999999999</v>
      </c>
      <c r="Q43" s="455">
        <v>661.5</v>
      </c>
      <c r="R43" s="455">
        <v>766.5</v>
      </c>
      <c r="S43" s="455">
        <v>704.17538013066519</v>
      </c>
      <c r="T43" s="455">
        <v>25703.1</v>
      </c>
      <c r="U43" s="455">
        <v>714</v>
      </c>
      <c r="V43" s="455">
        <v>819</v>
      </c>
      <c r="W43" s="455">
        <v>727.82031476856957</v>
      </c>
      <c r="X43" s="455">
        <v>5463.2</v>
      </c>
      <c r="Y43" s="459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48"/>
      <c r="AK43" s="448"/>
      <c r="AL43" s="448"/>
      <c r="AM43" s="448"/>
      <c r="AN43" s="448"/>
      <c r="AO43" s="448"/>
      <c r="AP43" s="181"/>
    </row>
    <row r="44" spans="1:42" ht="12" customHeight="1" x14ac:dyDescent="0.15">
      <c r="A44" s="181"/>
      <c r="B44" s="451"/>
      <c r="C44" s="452"/>
      <c r="D44" s="374"/>
      <c r="E44" s="288">
        <v>0</v>
      </c>
      <c r="F44" s="289">
        <v>0</v>
      </c>
      <c r="G44" s="289">
        <v>0</v>
      </c>
      <c r="H44" s="289">
        <v>0</v>
      </c>
      <c r="I44" s="455">
        <v>819</v>
      </c>
      <c r="J44" s="455">
        <v>997.5</v>
      </c>
      <c r="K44" s="455">
        <v>901.05355303810484</v>
      </c>
      <c r="L44" s="455">
        <v>8042.8</v>
      </c>
      <c r="M44" s="455">
        <v>703.5</v>
      </c>
      <c r="N44" s="455">
        <v>829.5</v>
      </c>
      <c r="O44" s="455">
        <v>743.19700910273082</v>
      </c>
      <c r="P44" s="455">
        <v>1139.0999999999999</v>
      </c>
      <c r="Q44" s="455">
        <v>672</v>
      </c>
      <c r="R44" s="455">
        <v>787.5</v>
      </c>
      <c r="S44" s="455">
        <v>703.59377990430619</v>
      </c>
      <c r="T44" s="455">
        <v>19046.7</v>
      </c>
      <c r="U44" s="455">
        <v>672</v>
      </c>
      <c r="V44" s="455">
        <v>819</v>
      </c>
      <c r="W44" s="455">
        <v>702.08062551895944</v>
      </c>
      <c r="X44" s="455">
        <v>7547.2</v>
      </c>
      <c r="Y44" s="459"/>
      <c r="Z44" s="46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</row>
    <row r="45" spans="1:42" ht="15" customHeight="1" x14ac:dyDescent="0.15">
      <c r="B45" s="453"/>
      <c r="C45" s="454"/>
      <c r="D45" s="379"/>
      <c r="E45" s="290"/>
      <c r="F45" s="290"/>
      <c r="G45" s="291"/>
      <c r="H45" s="291"/>
      <c r="I45" s="462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63"/>
      <c r="U45" s="463"/>
      <c r="V45" s="463"/>
      <c r="W45" s="463"/>
      <c r="X45" s="463"/>
      <c r="Y45" s="459"/>
      <c r="Z45" s="459"/>
    </row>
    <row r="46" spans="1:42" ht="12.75" customHeight="1" x14ac:dyDescent="0.15">
      <c r="B46" s="214" t="s">
        <v>212</v>
      </c>
      <c r="C46" s="182" t="s">
        <v>213</v>
      </c>
      <c r="I46" s="459"/>
      <c r="J46" s="459"/>
      <c r="K46" s="459"/>
      <c r="L46" s="464" t="s">
        <v>214</v>
      </c>
      <c r="M46" s="459" t="s">
        <v>347</v>
      </c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</row>
    <row r="47" spans="1:42" x14ac:dyDescent="0.15">
      <c r="B47" s="253" t="s">
        <v>216</v>
      </c>
      <c r="C47" s="182" t="s">
        <v>217</v>
      </c>
      <c r="I47" s="459"/>
      <c r="J47" s="459"/>
      <c r="K47" s="459"/>
      <c r="L47" s="459"/>
      <c r="M47" s="459" t="s">
        <v>348</v>
      </c>
      <c r="N47" s="459"/>
      <c r="O47" s="459"/>
      <c r="P47" s="459"/>
      <c r="Q47" s="459"/>
      <c r="R47" s="459"/>
      <c r="S47" s="459"/>
      <c r="T47" s="459"/>
      <c r="U47" s="459"/>
      <c r="V47" s="459"/>
      <c r="W47" s="459"/>
      <c r="X47" s="459"/>
    </row>
    <row r="48" spans="1:42" x14ac:dyDescent="0.15">
      <c r="B48" s="253" t="s">
        <v>219</v>
      </c>
      <c r="C48" s="182" t="s">
        <v>220</v>
      </c>
    </row>
    <row r="49" spans="2:24" x14ac:dyDescent="0.15">
      <c r="B49" s="253"/>
    </row>
    <row r="52" spans="2:24" x14ac:dyDescent="0.15"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</row>
  </sheetData>
  <phoneticPr fontId="8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5" style="182" customWidth="1"/>
    <col min="3" max="3" width="2.875" style="182" customWidth="1"/>
    <col min="4" max="4" width="5.7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1" width="5.625" style="182" customWidth="1"/>
    <col min="22" max="23" width="5.875" style="182" customWidth="1"/>
    <col min="24" max="24" width="8.25" style="182" customWidth="1"/>
    <col min="25" max="16384" width="7.5" style="182"/>
  </cols>
  <sheetData>
    <row r="1" spans="1:45" ht="15" customHeight="1" x14ac:dyDescent="0.15">
      <c r="B1" s="357"/>
      <c r="C1" s="357"/>
      <c r="D1" s="357"/>
    </row>
    <row r="2" spans="1:45" ht="12.75" customHeight="1" x14ac:dyDescent="0.15">
      <c r="B2" s="182" t="s">
        <v>349</v>
      </c>
      <c r="C2" s="327"/>
      <c r="D2" s="327"/>
      <c r="Z2" s="181"/>
      <c r="AA2" s="181"/>
    </row>
    <row r="3" spans="1:45" ht="12.75" customHeight="1" x14ac:dyDescent="0.15">
      <c r="B3" s="327"/>
      <c r="C3" s="327"/>
      <c r="D3" s="327"/>
      <c r="X3" s="183" t="s">
        <v>350</v>
      </c>
      <c r="Z3" s="181"/>
      <c r="AA3" s="181"/>
    </row>
    <row r="4" spans="1:45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Z4" s="181"/>
      <c r="AA4" s="181"/>
    </row>
    <row r="5" spans="1:45" ht="12" customHeight="1" x14ac:dyDescent="0.15">
      <c r="A5" s="203"/>
      <c r="B5" s="309"/>
      <c r="C5" s="441" t="s">
        <v>283</v>
      </c>
      <c r="D5" s="442"/>
      <c r="E5" s="465" t="s">
        <v>351</v>
      </c>
      <c r="F5" s="466"/>
      <c r="G5" s="466"/>
      <c r="H5" s="467"/>
      <c r="I5" s="184" t="s">
        <v>352</v>
      </c>
      <c r="J5" s="443"/>
      <c r="K5" s="443"/>
      <c r="L5" s="444"/>
      <c r="M5" s="184" t="s">
        <v>353</v>
      </c>
      <c r="N5" s="443"/>
      <c r="O5" s="443"/>
      <c r="P5" s="444"/>
      <c r="Q5" s="184" t="s">
        <v>354</v>
      </c>
      <c r="R5" s="443"/>
      <c r="S5" s="443"/>
      <c r="T5" s="444"/>
      <c r="U5" s="184" t="s">
        <v>355</v>
      </c>
      <c r="V5" s="443"/>
      <c r="W5" s="443"/>
      <c r="X5" s="444"/>
      <c r="Z5" s="181"/>
      <c r="AA5" s="181"/>
    </row>
    <row r="6" spans="1:45" ht="12" customHeight="1" x14ac:dyDescent="0.15">
      <c r="A6" s="203"/>
      <c r="B6" s="201"/>
      <c r="C6" s="194"/>
      <c r="D6" s="206"/>
      <c r="E6" s="194"/>
      <c r="F6" s="445"/>
      <c r="G6" s="445"/>
      <c r="H6" s="446"/>
      <c r="I6" s="194"/>
      <c r="J6" s="445"/>
      <c r="K6" s="445"/>
      <c r="L6" s="446"/>
      <c r="M6" s="194"/>
      <c r="N6" s="445"/>
      <c r="O6" s="445"/>
      <c r="P6" s="446"/>
      <c r="Q6" s="194"/>
      <c r="R6" s="445"/>
      <c r="S6" s="445"/>
      <c r="T6" s="446"/>
      <c r="U6" s="194"/>
      <c r="V6" s="445"/>
      <c r="W6" s="445"/>
      <c r="X6" s="446"/>
      <c r="Z6" s="181"/>
      <c r="AA6" s="181"/>
    </row>
    <row r="7" spans="1:45" ht="12" customHeight="1" x14ac:dyDescent="0.15">
      <c r="A7" s="203"/>
      <c r="B7" s="336" t="s">
        <v>340</v>
      </c>
      <c r="C7" s="337"/>
      <c r="D7" s="338"/>
      <c r="E7" s="363" t="s">
        <v>301</v>
      </c>
      <c r="F7" s="363" t="s">
        <v>192</v>
      </c>
      <c r="G7" s="363" t="s">
        <v>302</v>
      </c>
      <c r="H7" s="363" t="s">
        <v>114</v>
      </c>
      <c r="I7" s="363" t="s">
        <v>301</v>
      </c>
      <c r="J7" s="363" t="s">
        <v>192</v>
      </c>
      <c r="K7" s="363" t="s">
        <v>302</v>
      </c>
      <c r="L7" s="363" t="s">
        <v>114</v>
      </c>
      <c r="M7" s="363" t="s">
        <v>301</v>
      </c>
      <c r="N7" s="363" t="s">
        <v>192</v>
      </c>
      <c r="O7" s="363" t="s">
        <v>302</v>
      </c>
      <c r="P7" s="363" t="s">
        <v>114</v>
      </c>
      <c r="Q7" s="363" t="s">
        <v>301</v>
      </c>
      <c r="R7" s="363" t="s">
        <v>192</v>
      </c>
      <c r="S7" s="363" t="s">
        <v>302</v>
      </c>
      <c r="T7" s="363" t="s">
        <v>114</v>
      </c>
      <c r="U7" s="363" t="s">
        <v>301</v>
      </c>
      <c r="V7" s="363" t="s">
        <v>192</v>
      </c>
      <c r="W7" s="363" t="s">
        <v>302</v>
      </c>
      <c r="X7" s="363" t="s">
        <v>114</v>
      </c>
      <c r="Z7" s="181"/>
      <c r="AA7" s="181"/>
    </row>
    <row r="8" spans="1:45" ht="12" customHeight="1" x14ac:dyDescent="0.15">
      <c r="A8" s="203"/>
      <c r="B8" s="194"/>
      <c r="C8" s="195"/>
      <c r="D8" s="206"/>
      <c r="E8" s="364"/>
      <c r="F8" s="364"/>
      <c r="G8" s="364" t="s">
        <v>303</v>
      </c>
      <c r="H8" s="364"/>
      <c r="I8" s="364"/>
      <c r="J8" s="364"/>
      <c r="K8" s="364" t="s">
        <v>303</v>
      </c>
      <c r="L8" s="364"/>
      <c r="M8" s="364"/>
      <c r="N8" s="364"/>
      <c r="O8" s="364" t="s">
        <v>303</v>
      </c>
      <c r="P8" s="364"/>
      <c r="Q8" s="364"/>
      <c r="R8" s="364"/>
      <c r="S8" s="364" t="s">
        <v>303</v>
      </c>
      <c r="T8" s="364"/>
      <c r="U8" s="364"/>
      <c r="V8" s="364"/>
      <c r="W8" s="364" t="s">
        <v>303</v>
      </c>
      <c r="X8" s="364"/>
      <c r="Z8" s="342"/>
      <c r="AA8" s="181"/>
    </row>
    <row r="9" spans="1:45" ht="12" customHeight="1" x14ac:dyDescent="0.15">
      <c r="A9" s="203"/>
      <c r="B9" s="339" t="s">
        <v>70</v>
      </c>
      <c r="C9" s="328">
        <v>20</v>
      </c>
      <c r="D9" s="199" t="s">
        <v>71</v>
      </c>
      <c r="E9" s="341">
        <v>756</v>
      </c>
      <c r="F9" s="341">
        <v>1136</v>
      </c>
      <c r="G9" s="341">
        <v>1005</v>
      </c>
      <c r="H9" s="341">
        <v>96790</v>
      </c>
      <c r="I9" s="341">
        <v>1995</v>
      </c>
      <c r="J9" s="341">
        <v>3098</v>
      </c>
      <c r="K9" s="341">
        <v>2588</v>
      </c>
      <c r="L9" s="341">
        <v>143259</v>
      </c>
      <c r="M9" s="341">
        <v>1911</v>
      </c>
      <c r="N9" s="341">
        <v>2835</v>
      </c>
      <c r="O9" s="341">
        <v>2493</v>
      </c>
      <c r="P9" s="341">
        <v>204180</v>
      </c>
      <c r="Q9" s="341">
        <v>3024</v>
      </c>
      <c r="R9" s="341">
        <v>4295</v>
      </c>
      <c r="S9" s="341">
        <v>3729</v>
      </c>
      <c r="T9" s="341">
        <v>159873</v>
      </c>
      <c r="U9" s="341">
        <v>714</v>
      </c>
      <c r="V9" s="341">
        <v>945</v>
      </c>
      <c r="W9" s="341">
        <v>824</v>
      </c>
      <c r="X9" s="341">
        <v>525953</v>
      </c>
      <c r="Z9" s="342"/>
      <c r="AA9" s="181"/>
    </row>
    <row r="10" spans="1:45" ht="12" customHeight="1" x14ac:dyDescent="0.15">
      <c r="A10" s="203"/>
      <c r="B10" s="202"/>
      <c r="C10" s="328">
        <v>21</v>
      </c>
      <c r="D10" s="203"/>
      <c r="E10" s="341">
        <v>693</v>
      </c>
      <c r="F10" s="341">
        <v>1029</v>
      </c>
      <c r="G10" s="341">
        <v>862</v>
      </c>
      <c r="H10" s="341">
        <v>118692</v>
      </c>
      <c r="I10" s="341">
        <v>1575</v>
      </c>
      <c r="J10" s="341">
        <v>2499</v>
      </c>
      <c r="K10" s="341">
        <v>2142</v>
      </c>
      <c r="L10" s="341">
        <v>137205</v>
      </c>
      <c r="M10" s="341">
        <v>1575</v>
      </c>
      <c r="N10" s="341">
        <v>2419</v>
      </c>
      <c r="O10" s="341">
        <v>2060</v>
      </c>
      <c r="P10" s="341">
        <v>155823</v>
      </c>
      <c r="Q10" s="341">
        <v>2100</v>
      </c>
      <c r="R10" s="341">
        <v>3434</v>
      </c>
      <c r="S10" s="341">
        <v>2638</v>
      </c>
      <c r="T10" s="341">
        <v>134682</v>
      </c>
      <c r="U10" s="341">
        <v>609</v>
      </c>
      <c r="V10" s="341">
        <v>901</v>
      </c>
      <c r="W10" s="341">
        <v>717</v>
      </c>
      <c r="X10" s="341">
        <v>271814</v>
      </c>
      <c r="Z10" s="342"/>
      <c r="AA10" s="181"/>
    </row>
    <row r="11" spans="1:45" ht="12" customHeight="1" x14ac:dyDescent="0.15">
      <c r="A11" s="181"/>
      <c r="B11" s="301"/>
      <c r="C11" s="307">
        <v>22</v>
      </c>
      <c r="D11" s="206"/>
      <c r="E11" s="343">
        <v>683</v>
      </c>
      <c r="F11" s="343">
        <v>998</v>
      </c>
      <c r="G11" s="344">
        <v>854</v>
      </c>
      <c r="H11" s="343">
        <v>135558</v>
      </c>
      <c r="I11" s="343">
        <v>1838</v>
      </c>
      <c r="J11" s="343">
        <v>2678</v>
      </c>
      <c r="K11" s="343">
        <v>2255</v>
      </c>
      <c r="L11" s="343">
        <v>104573</v>
      </c>
      <c r="M11" s="343">
        <v>1733</v>
      </c>
      <c r="N11" s="343">
        <v>2520</v>
      </c>
      <c r="O11" s="343">
        <v>2067</v>
      </c>
      <c r="P11" s="343">
        <v>151744</v>
      </c>
      <c r="Q11" s="343">
        <v>2751</v>
      </c>
      <c r="R11" s="343">
        <v>3570</v>
      </c>
      <c r="S11" s="343">
        <v>3180</v>
      </c>
      <c r="T11" s="343">
        <v>102320</v>
      </c>
      <c r="U11" s="343">
        <v>630</v>
      </c>
      <c r="V11" s="343">
        <v>798</v>
      </c>
      <c r="W11" s="343">
        <v>722</v>
      </c>
      <c r="X11" s="344">
        <v>219835</v>
      </c>
      <c r="Z11" s="342"/>
      <c r="AA11" s="181"/>
    </row>
    <row r="12" spans="1:45" ht="12" customHeight="1" x14ac:dyDescent="0.15">
      <c r="A12" s="181"/>
      <c r="B12" s="202" t="s">
        <v>287</v>
      </c>
      <c r="C12" s="328">
        <v>12</v>
      </c>
      <c r="D12" s="203" t="s">
        <v>288</v>
      </c>
      <c r="E12" s="265">
        <v>728</v>
      </c>
      <c r="F12" s="265">
        <v>735</v>
      </c>
      <c r="G12" s="265">
        <v>733</v>
      </c>
      <c r="H12" s="341">
        <v>13538</v>
      </c>
      <c r="I12" s="341">
        <v>2214</v>
      </c>
      <c r="J12" s="341">
        <v>2573</v>
      </c>
      <c r="K12" s="341">
        <v>2455</v>
      </c>
      <c r="L12" s="341">
        <v>7479</v>
      </c>
      <c r="M12" s="341">
        <v>2006</v>
      </c>
      <c r="N12" s="341">
        <v>2363</v>
      </c>
      <c r="O12" s="341">
        <v>2127</v>
      </c>
      <c r="P12" s="341">
        <v>8074</v>
      </c>
      <c r="Q12" s="341">
        <v>3045</v>
      </c>
      <c r="R12" s="341">
        <v>3550</v>
      </c>
      <c r="S12" s="341">
        <v>3211</v>
      </c>
      <c r="T12" s="341">
        <v>10208</v>
      </c>
      <c r="U12" s="341">
        <v>698</v>
      </c>
      <c r="V12" s="341">
        <v>756</v>
      </c>
      <c r="W12" s="341">
        <v>743</v>
      </c>
      <c r="X12" s="345">
        <v>16237</v>
      </c>
      <c r="Z12" s="342"/>
      <c r="AA12" s="276"/>
      <c r="AB12" s="276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</row>
    <row r="13" spans="1:45" ht="12" customHeight="1" x14ac:dyDescent="0.15">
      <c r="A13" s="181"/>
      <c r="B13" s="202" t="s">
        <v>279</v>
      </c>
      <c r="C13" s="328">
        <v>1</v>
      </c>
      <c r="D13" s="203" t="s">
        <v>87</v>
      </c>
      <c r="E13" s="265">
        <v>728</v>
      </c>
      <c r="F13" s="265">
        <v>728</v>
      </c>
      <c r="G13" s="265">
        <v>728</v>
      </c>
      <c r="H13" s="341">
        <v>11349</v>
      </c>
      <c r="I13" s="341">
        <v>2153</v>
      </c>
      <c r="J13" s="341">
        <v>2625</v>
      </c>
      <c r="K13" s="341">
        <v>2479</v>
      </c>
      <c r="L13" s="341">
        <v>8714</v>
      </c>
      <c r="M13" s="341">
        <v>2079</v>
      </c>
      <c r="N13" s="341">
        <v>2363</v>
      </c>
      <c r="O13" s="341">
        <v>2118</v>
      </c>
      <c r="P13" s="341">
        <v>7875</v>
      </c>
      <c r="Q13" s="341">
        <v>3045</v>
      </c>
      <c r="R13" s="341">
        <v>3675</v>
      </c>
      <c r="S13" s="341">
        <v>3305</v>
      </c>
      <c r="T13" s="341">
        <v>7321</v>
      </c>
      <c r="U13" s="341">
        <v>714</v>
      </c>
      <c r="V13" s="341">
        <v>900</v>
      </c>
      <c r="W13" s="341">
        <v>775</v>
      </c>
      <c r="X13" s="345">
        <v>15701</v>
      </c>
      <c r="Z13" s="276"/>
      <c r="AA13" s="276"/>
      <c r="AB13" s="276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</row>
    <row r="14" spans="1:45" ht="12" customHeight="1" x14ac:dyDescent="0.15">
      <c r="A14" s="181"/>
      <c r="B14" s="202"/>
      <c r="C14" s="328">
        <v>2</v>
      </c>
      <c r="D14" s="203"/>
      <c r="E14" s="265">
        <v>767</v>
      </c>
      <c r="F14" s="265">
        <v>924</v>
      </c>
      <c r="G14" s="265">
        <v>832</v>
      </c>
      <c r="H14" s="341">
        <v>3499</v>
      </c>
      <c r="I14" s="341">
        <v>2415</v>
      </c>
      <c r="J14" s="341">
        <v>2678</v>
      </c>
      <c r="K14" s="341">
        <v>2535</v>
      </c>
      <c r="L14" s="341">
        <v>3956</v>
      </c>
      <c r="M14" s="341">
        <v>1890</v>
      </c>
      <c r="N14" s="341">
        <v>2258</v>
      </c>
      <c r="O14" s="341">
        <v>2239</v>
      </c>
      <c r="P14" s="341">
        <v>6432</v>
      </c>
      <c r="Q14" s="341">
        <v>3045</v>
      </c>
      <c r="R14" s="341">
        <v>3465</v>
      </c>
      <c r="S14" s="341">
        <v>3318</v>
      </c>
      <c r="T14" s="341">
        <v>5462</v>
      </c>
      <c r="U14" s="341">
        <v>838</v>
      </c>
      <c r="V14" s="341">
        <v>900</v>
      </c>
      <c r="W14" s="341">
        <v>856</v>
      </c>
      <c r="X14" s="345">
        <v>7360</v>
      </c>
      <c r="Z14" s="276"/>
      <c r="AA14" s="276"/>
      <c r="AB14" s="276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</row>
    <row r="15" spans="1:45" ht="12" customHeight="1" x14ac:dyDescent="0.15">
      <c r="A15" s="181"/>
      <c r="B15" s="202"/>
      <c r="C15" s="328">
        <v>3</v>
      </c>
      <c r="D15" s="203"/>
      <c r="E15" s="265">
        <v>788</v>
      </c>
      <c r="F15" s="265">
        <v>893</v>
      </c>
      <c r="G15" s="265">
        <v>841</v>
      </c>
      <c r="H15" s="341">
        <v>9516</v>
      </c>
      <c r="I15" s="341">
        <v>2214</v>
      </c>
      <c r="J15" s="341">
        <v>2573</v>
      </c>
      <c r="K15" s="341">
        <v>2494</v>
      </c>
      <c r="L15" s="341">
        <v>6573</v>
      </c>
      <c r="M15" s="341">
        <v>1911</v>
      </c>
      <c r="N15" s="341">
        <v>2258</v>
      </c>
      <c r="O15" s="341">
        <v>2133</v>
      </c>
      <c r="P15" s="341">
        <v>11902</v>
      </c>
      <c r="Q15" s="341">
        <v>2940</v>
      </c>
      <c r="R15" s="341">
        <v>3308</v>
      </c>
      <c r="S15" s="341">
        <v>3056</v>
      </c>
      <c r="T15" s="341">
        <v>8672</v>
      </c>
      <c r="U15" s="341">
        <v>772</v>
      </c>
      <c r="V15" s="341">
        <v>900</v>
      </c>
      <c r="W15" s="341">
        <v>822</v>
      </c>
      <c r="X15" s="345">
        <v>21015</v>
      </c>
      <c r="Z15" s="276"/>
      <c r="AA15" s="276"/>
      <c r="AB15" s="276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</row>
    <row r="16" spans="1:45" ht="12" customHeight="1" x14ac:dyDescent="0.15">
      <c r="A16" s="181"/>
      <c r="B16" s="202"/>
      <c r="C16" s="328">
        <v>4</v>
      </c>
      <c r="D16" s="203"/>
      <c r="E16" s="265">
        <v>756</v>
      </c>
      <c r="F16" s="265">
        <v>938</v>
      </c>
      <c r="G16" s="265">
        <v>846</v>
      </c>
      <c r="H16" s="341">
        <v>5368</v>
      </c>
      <c r="I16" s="341">
        <v>2100</v>
      </c>
      <c r="J16" s="341">
        <v>2468</v>
      </c>
      <c r="K16" s="341">
        <v>2206</v>
      </c>
      <c r="L16" s="341">
        <v>8272</v>
      </c>
      <c r="M16" s="341">
        <v>1617</v>
      </c>
      <c r="N16" s="341">
        <v>2205</v>
      </c>
      <c r="O16" s="341">
        <v>1982</v>
      </c>
      <c r="P16" s="341">
        <v>10032</v>
      </c>
      <c r="Q16" s="341">
        <v>2798</v>
      </c>
      <c r="R16" s="341">
        <v>3255</v>
      </c>
      <c r="S16" s="341">
        <v>2972</v>
      </c>
      <c r="T16" s="341">
        <v>8924</v>
      </c>
      <c r="U16" s="341">
        <v>725</v>
      </c>
      <c r="V16" s="341">
        <v>851</v>
      </c>
      <c r="W16" s="341">
        <v>753</v>
      </c>
      <c r="X16" s="345">
        <v>21873</v>
      </c>
      <c r="Z16" s="276"/>
      <c r="AA16" s="276"/>
      <c r="AB16" s="276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</row>
    <row r="17" spans="1:45" ht="12" customHeight="1" x14ac:dyDescent="0.15">
      <c r="A17" s="181"/>
      <c r="B17" s="202"/>
      <c r="C17" s="328">
        <v>5</v>
      </c>
      <c r="D17" s="203"/>
      <c r="E17" s="265">
        <v>788</v>
      </c>
      <c r="F17" s="267">
        <v>893</v>
      </c>
      <c r="G17" s="265">
        <v>829</v>
      </c>
      <c r="H17" s="341">
        <v>12111</v>
      </c>
      <c r="I17" s="341">
        <v>2100</v>
      </c>
      <c r="J17" s="341">
        <v>2415</v>
      </c>
      <c r="K17" s="341">
        <v>2202</v>
      </c>
      <c r="L17" s="341">
        <v>11657</v>
      </c>
      <c r="M17" s="341">
        <v>1512</v>
      </c>
      <c r="N17" s="341">
        <v>2258</v>
      </c>
      <c r="O17" s="341">
        <v>1881</v>
      </c>
      <c r="P17" s="341">
        <v>13906</v>
      </c>
      <c r="Q17" s="341">
        <v>2730</v>
      </c>
      <c r="R17" s="341">
        <v>3255</v>
      </c>
      <c r="S17" s="341">
        <v>2865</v>
      </c>
      <c r="T17" s="341">
        <v>9487</v>
      </c>
      <c r="U17" s="341">
        <v>714</v>
      </c>
      <c r="V17" s="341">
        <v>828</v>
      </c>
      <c r="W17" s="341">
        <v>758</v>
      </c>
      <c r="X17" s="345">
        <v>12689</v>
      </c>
      <c r="Z17" s="276"/>
      <c r="AA17" s="276"/>
      <c r="AB17" s="276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</row>
    <row r="18" spans="1:45" ht="12" customHeight="1" x14ac:dyDescent="0.15">
      <c r="A18" s="181"/>
      <c r="B18" s="202"/>
      <c r="C18" s="328">
        <v>6</v>
      </c>
      <c r="D18" s="203"/>
      <c r="E18" s="265">
        <v>767</v>
      </c>
      <c r="F18" s="265">
        <v>882</v>
      </c>
      <c r="G18" s="265">
        <v>827</v>
      </c>
      <c r="H18" s="341">
        <v>4025</v>
      </c>
      <c r="I18" s="341">
        <v>2100</v>
      </c>
      <c r="J18" s="341">
        <v>2468</v>
      </c>
      <c r="K18" s="341">
        <v>2200</v>
      </c>
      <c r="L18" s="341">
        <v>8566</v>
      </c>
      <c r="M18" s="341">
        <v>1523</v>
      </c>
      <c r="N18" s="341">
        <v>2258</v>
      </c>
      <c r="O18" s="341">
        <v>1906</v>
      </c>
      <c r="P18" s="341">
        <v>7672</v>
      </c>
      <c r="Q18" s="341">
        <v>2646</v>
      </c>
      <c r="R18" s="341">
        <v>3255</v>
      </c>
      <c r="S18" s="341">
        <v>2846</v>
      </c>
      <c r="T18" s="341">
        <v>9856</v>
      </c>
      <c r="U18" s="341">
        <v>704</v>
      </c>
      <c r="V18" s="341">
        <v>828</v>
      </c>
      <c r="W18" s="341">
        <v>779</v>
      </c>
      <c r="X18" s="345">
        <v>12879</v>
      </c>
      <c r="Z18" s="276"/>
      <c r="AA18" s="276"/>
      <c r="AB18" s="276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</row>
    <row r="19" spans="1:45" ht="12" customHeight="1" x14ac:dyDescent="0.15">
      <c r="A19" s="181"/>
      <c r="B19" s="202"/>
      <c r="C19" s="328">
        <v>7</v>
      </c>
      <c r="D19" s="203"/>
      <c r="E19" s="265">
        <v>735</v>
      </c>
      <c r="F19" s="265">
        <v>893</v>
      </c>
      <c r="G19" s="265">
        <v>818</v>
      </c>
      <c r="H19" s="341">
        <v>3579</v>
      </c>
      <c r="I19" s="341">
        <v>2048</v>
      </c>
      <c r="J19" s="341">
        <v>2415</v>
      </c>
      <c r="K19" s="341">
        <v>2194</v>
      </c>
      <c r="L19" s="341">
        <v>7932</v>
      </c>
      <c r="M19" s="341">
        <v>1470</v>
      </c>
      <c r="N19" s="341">
        <v>2153</v>
      </c>
      <c r="O19" s="341">
        <v>1934</v>
      </c>
      <c r="P19" s="341">
        <v>10373</v>
      </c>
      <c r="Q19" s="341">
        <v>2625</v>
      </c>
      <c r="R19" s="341">
        <v>3150</v>
      </c>
      <c r="S19" s="341">
        <v>2842</v>
      </c>
      <c r="T19" s="341">
        <v>8980</v>
      </c>
      <c r="U19" s="341">
        <v>683</v>
      </c>
      <c r="V19" s="341">
        <v>782</v>
      </c>
      <c r="W19" s="341">
        <v>729</v>
      </c>
      <c r="X19" s="345">
        <v>13289</v>
      </c>
      <c r="Z19" s="276"/>
      <c r="AA19" s="276"/>
      <c r="AB19" s="276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</row>
    <row r="20" spans="1:45" ht="12" customHeight="1" x14ac:dyDescent="0.15">
      <c r="A20" s="181"/>
      <c r="B20" s="301"/>
      <c r="C20" s="307">
        <v>8</v>
      </c>
      <c r="D20" s="206"/>
      <c r="E20" s="268">
        <v>724.5</v>
      </c>
      <c r="F20" s="268">
        <v>892.5</v>
      </c>
      <c r="G20" s="268">
        <v>831.25489668532089</v>
      </c>
      <c r="H20" s="343">
        <v>8240.2999999999993</v>
      </c>
      <c r="I20" s="343">
        <v>2079</v>
      </c>
      <c r="J20" s="343">
        <v>2520</v>
      </c>
      <c r="K20" s="343">
        <v>2204.2144326209423</v>
      </c>
      <c r="L20" s="343">
        <v>12157.7</v>
      </c>
      <c r="M20" s="343">
        <v>1596</v>
      </c>
      <c r="N20" s="343">
        <v>2100</v>
      </c>
      <c r="O20" s="343">
        <v>1917.3313098295589</v>
      </c>
      <c r="P20" s="343">
        <v>13749.3</v>
      </c>
      <c r="Q20" s="343">
        <v>2730</v>
      </c>
      <c r="R20" s="343">
        <v>3150</v>
      </c>
      <c r="S20" s="343">
        <v>2844.0380668682205</v>
      </c>
      <c r="T20" s="343">
        <v>10146.5</v>
      </c>
      <c r="U20" s="343">
        <v>696.15</v>
      </c>
      <c r="V20" s="343">
        <v>828.45</v>
      </c>
      <c r="W20" s="343">
        <v>728.08344686648513</v>
      </c>
      <c r="X20" s="344">
        <v>32484.800000000003</v>
      </c>
      <c r="Z20" s="276"/>
      <c r="AA20" s="276"/>
      <c r="AB20" s="276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</row>
    <row r="21" spans="1:45" ht="12" customHeight="1" x14ac:dyDescent="0.15">
      <c r="A21" s="203"/>
      <c r="B21" s="449"/>
      <c r="C21" s="450"/>
      <c r="D21" s="370"/>
      <c r="E21" s="265"/>
      <c r="F21" s="265"/>
      <c r="G21" s="265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Z21" s="276"/>
      <c r="AA21" s="276"/>
      <c r="AB21" s="276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</row>
    <row r="22" spans="1:45" ht="12" customHeight="1" x14ac:dyDescent="0.15">
      <c r="A22" s="203"/>
      <c r="B22" s="468"/>
      <c r="C22" s="469"/>
      <c r="D22" s="368"/>
      <c r="E22" s="265"/>
      <c r="F22" s="265"/>
      <c r="G22" s="265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Z22" s="276"/>
      <c r="AA22" s="276"/>
      <c r="AB22" s="276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</row>
    <row r="23" spans="1:45" ht="12" customHeight="1" x14ac:dyDescent="0.15">
      <c r="A23" s="203"/>
      <c r="B23" s="451">
        <v>40756</v>
      </c>
      <c r="C23" s="452"/>
      <c r="D23" s="374">
        <v>40770</v>
      </c>
      <c r="E23" s="265">
        <v>798</v>
      </c>
      <c r="F23" s="265">
        <v>892.5</v>
      </c>
      <c r="G23" s="265">
        <v>828.55954377725607</v>
      </c>
      <c r="H23" s="341">
        <v>4726.8999999999996</v>
      </c>
      <c r="I23" s="341">
        <v>2079</v>
      </c>
      <c r="J23" s="341">
        <v>2520</v>
      </c>
      <c r="K23" s="341">
        <v>2206.7454661921706</v>
      </c>
      <c r="L23" s="341">
        <v>6486.2</v>
      </c>
      <c r="M23" s="341">
        <v>1596</v>
      </c>
      <c r="N23" s="341">
        <v>2100</v>
      </c>
      <c r="O23" s="341">
        <v>1938.1879525496845</v>
      </c>
      <c r="P23" s="341">
        <v>6897.5</v>
      </c>
      <c r="Q23" s="341">
        <v>2730</v>
      </c>
      <c r="R23" s="341">
        <v>3150</v>
      </c>
      <c r="S23" s="341">
        <v>2877.7484621407007</v>
      </c>
      <c r="T23" s="341">
        <v>5420.3</v>
      </c>
      <c r="U23" s="341">
        <v>709.80000000000007</v>
      </c>
      <c r="V23" s="341">
        <v>828.45</v>
      </c>
      <c r="W23" s="341">
        <v>742.12380082229356</v>
      </c>
      <c r="X23" s="341">
        <v>7535.1</v>
      </c>
      <c r="Z23" s="276"/>
      <c r="AA23" s="276"/>
      <c r="AB23" s="276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</row>
    <row r="24" spans="1:45" ht="12" customHeight="1" x14ac:dyDescent="0.15">
      <c r="A24" s="203"/>
      <c r="B24" s="451">
        <v>40771</v>
      </c>
      <c r="C24" s="452"/>
      <c r="D24" s="374">
        <v>40786</v>
      </c>
      <c r="E24" s="265">
        <v>724.5</v>
      </c>
      <c r="F24" s="265">
        <v>892.5</v>
      </c>
      <c r="G24" s="265">
        <v>832.52804626842044</v>
      </c>
      <c r="H24" s="341">
        <v>3513.4</v>
      </c>
      <c r="I24" s="341">
        <v>2100</v>
      </c>
      <c r="J24" s="341">
        <v>2467.5</v>
      </c>
      <c r="K24" s="341">
        <v>2201.433881712695</v>
      </c>
      <c r="L24" s="341">
        <v>5671.5</v>
      </c>
      <c r="M24" s="341">
        <v>1596</v>
      </c>
      <c r="N24" s="341">
        <v>2100</v>
      </c>
      <c r="O24" s="341">
        <v>1907.300402578478</v>
      </c>
      <c r="P24" s="341">
        <v>6851.8</v>
      </c>
      <c r="Q24" s="341">
        <v>2730</v>
      </c>
      <c r="R24" s="341">
        <v>3150</v>
      </c>
      <c r="S24" s="341">
        <v>2813.2898119495362</v>
      </c>
      <c r="T24" s="341">
        <v>4726.2</v>
      </c>
      <c r="U24" s="341">
        <v>696.15</v>
      </c>
      <c r="V24" s="341">
        <v>828.45</v>
      </c>
      <c r="W24" s="341">
        <v>717.78357244306846</v>
      </c>
      <c r="X24" s="341">
        <v>24949.7</v>
      </c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</row>
    <row r="25" spans="1:45" ht="12" customHeight="1" x14ac:dyDescent="0.15">
      <c r="A25" s="181"/>
      <c r="B25" s="453"/>
      <c r="C25" s="454"/>
      <c r="D25" s="379"/>
      <c r="E25" s="268"/>
      <c r="F25" s="268"/>
      <c r="G25" s="268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4"/>
    </row>
    <row r="26" spans="1:45" ht="12" customHeight="1" x14ac:dyDescent="0.15">
      <c r="A26" s="203"/>
      <c r="B26" s="201"/>
      <c r="C26" s="470" t="s">
        <v>283</v>
      </c>
      <c r="D26" s="471"/>
      <c r="E26" s="200" t="s">
        <v>356</v>
      </c>
      <c r="F26" s="329"/>
      <c r="G26" s="329"/>
      <c r="H26" s="472"/>
      <c r="I26" s="200" t="s">
        <v>357</v>
      </c>
      <c r="J26" s="329"/>
      <c r="K26" s="329"/>
      <c r="L26" s="472"/>
      <c r="M26" s="200" t="s">
        <v>358</v>
      </c>
      <c r="N26" s="329"/>
      <c r="O26" s="329"/>
      <c r="P26" s="472"/>
      <c r="Q26" s="200"/>
      <c r="R26" s="329"/>
      <c r="S26" s="329"/>
      <c r="T26" s="329"/>
      <c r="U26" s="181"/>
      <c r="V26" s="329"/>
      <c r="W26" s="329"/>
      <c r="X26" s="329"/>
      <c r="Y26" s="181"/>
    </row>
    <row r="27" spans="1:45" ht="12" customHeight="1" x14ac:dyDescent="0.15">
      <c r="A27" s="203"/>
      <c r="B27" s="201"/>
      <c r="C27" s="194"/>
      <c r="D27" s="206"/>
      <c r="E27" s="194"/>
      <c r="F27" s="445"/>
      <c r="G27" s="445"/>
      <c r="H27" s="446"/>
      <c r="I27" s="194"/>
      <c r="J27" s="445"/>
      <c r="K27" s="445"/>
      <c r="L27" s="446"/>
      <c r="M27" s="194"/>
      <c r="N27" s="445"/>
      <c r="O27" s="445"/>
      <c r="P27" s="446"/>
      <c r="Q27" s="200"/>
      <c r="R27" s="329"/>
      <c r="S27" s="329"/>
      <c r="T27" s="329"/>
      <c r="U27" s="181"/>
      <c r="V27" s="329"/>
      <c r="W27" s="329"/>
      <c r="X27" s="329"/>
      <c r="Y27" s="181"/>
    </row>
    <row r="28" spans="1:45" ht="12" customHeight="1" x14ac:dyDescent="0.15">
      <c r="A28" s="203"/>
      <c r="B28" s="336" t="s">
        <v>340</v>
      </c>
      <c r="C28" s="337"/>
      <c r="D28" s="338"/>
      <c r="E28" s="363" t="s">
        <v>301</v>
      </c>
      <c r="F28" s="363" t="s">
        <v>192</v>
      </c>
      <c r="G28" s="363" t="s">
        <v>302</v>
      </c>
      <c r="H28" s="363" t="s">
        <v>114</v>
      </c>
      <c r="I28" s="363" t="s">
        <v>301</v>
      </c>
      <c r="J28" s="363" t="s">
        <v>192</v>
      </c>
      <c r="K28" s="363" t="s">
        <v>302</v>
      </c>
      <c r="L28" s="363" t="s">
        <v>114</v>
      </c>
      <c r="M28" s="363" t="s">
        <v>301</v>
      </c>
      <c r="N28" s="363" t="s">
        <v>192</v>
      </c>
      <c r="O28" s="363" t="s">
        <v>302</v>
      </c>
      <c r="P28" s="363" t="s">
        <v>114</v>
      </c>
      <c r="Q28" s="473"/>
      <c r="R28" s="474"/>
      <c r="S28" s="474"/>
      <c r="T28" s="474"/>
      <c r="U28" s="474"/>
      <c r="V28" s="474"/>
      <c r="W28" s="474"/>
      <c r="X28" s="474"/>
      <c r="Y28" s="181"/>
    </row>
    <row r="29" spans="1:45" ht="12" customHeight="1" x14ac:dyDescent="0.15">
      <c r="A29" s="203"/>
      <c r="B29" s="194"/>
      <c r="C29" s="195"/>
      <c r="D29" s="206"/>
      <c r="E29" s="364"/>
      <c r="F29" s="364"/>
      <c r="G29" s="364" t="s">
        <v>303</v>
      </c>
      <c r="H29" s="364"/>
      <c r="I29" s="364"/>
      <c r="J29" s="364"/>
      <c r="K29" s="364" t="s">
        <v>303</v>
      </c>
      <c r="L29" s="364"/>
      <c r="M29" s="364"/>
      <c r="N29" s="364"/>
      <c r="O29" s="364" t="s">
        <v>303</v>
      </c>
      <c r="P29" s="364"/>
      <c r="Q29" s="473"/>
      <c r="R29" s="474"/>
      <c r="S29" s="474"/>
      <c r="T29" s="474"/>
      <c r="U29" s="474"/>
      <c r="V29" s="474"/>
      <c r="W29" s="474"/>
      <c r="X29" s="474"/>
      <c r="Y29" s="181"/>
    </row>
    <row r="30" spans="1:45" ht="12" customHeight="1" x14ac:dyDescent="0.15">
      <c r="A30" s="203"/>
      <c r="B30" s="339" t="s">
        <v>70</v>
      </c>
      <c r="C30" s="328">
        <v>20</v>
      </c>
      <c r="D30" s="199" t="s">
        <v>71</v>
      </c>
      <c r="E30" s="341">
        <v>735</v>
      </c>
      <c r="F30" s="341">
        <v>945</v>
      </c>
      <c r="G30" s="341">
        <v>847</v>
      </c>
      <c r="H30" s="341">
        <v>215721</v>
      </c>
      <c r="I30" s="341">
        <v>756</v>
      </c>
      <c r="J30" s="341">
        <v>1052</v>
      </c>
      <c r="K30" s="341">
        <v>952</v>
      </c>
      <c r="L30" s="341">
        <v>263445</v>
      </c>
      <c r="M30" s="341">
        <v>693</v>
      </c>
      <c r="N30" s="341">
        <v>893</v>
      </c>
      <c r="O30" s="341">
        <v>778</v>
      </c>
      <c r="P30" s="341">
        <v>667011</v>
      </c>
      <c r="Q30" s="340"/>
      <c r="R30" s="342"/>
      <c r="S30" s="342"/>
      <c r="T30" s="342"/>
      <c r="U30" s="342"/>
      <c r="V30" s="342"/>
      <c r="W30" s="342"/>
      <c r="X30" s="342"/>
      <c r="Y30" s="181"/>
    </row>
    <row r="31" spans="1:45" ht="12" customHeight="1" x14ac:dyDescent="0.15">
      <c r="A31" s="203"/>
      <c r="B31" s="202"/>
      <c r="C31" s="328">
        <v>21</v>
      </c>
      <c r="D31" s="203"/>
      <c r="E31" s="341">
        <v>630</v>
      </c>
      <c r="F31" s="341">
        <v>924</v>
      </c>
      <c r="G31" s="341">
        <v>708</v>
      </c>
      <c r="H31" s="341">
        <v>166198</v>
      </c>
      <c r="I31" s="341">
        <v>656</v>
      </c>
      <c r="J31" s="341">
        <v>966</v>
      </c>
      <c r="K31" s="341">
        <v>731</v>
      </c>
      <c r="L31" s="341">
        <v>198624</v>
      </c>
      <c r="M31" s="341">
        <v>605</v>
      </c>
      <c r="N31" s="341">
        <v>861</v>
      </c>
      <c r="O31" s="341">
        <v>691</v>
      </c>
      <c r="P31" s="341">
        <v>426794</v>
      </c>
      <c r="Q31" s="340"/>
      <c r="R31" s="342"/>
      <c r="S31" s="342"/>
      <c r="T31" s="342"/>
      <c r="U31" s="342"/>
      <c r="V31" s="342"/>
      <c r="W31" s="342"/>
      <c r="X31" s="342"/>
      <c r="Y31" s="181"/>
    </row>
    <row r="32" spans="1:45" ht="12" customHeight="1" x14ac:dyDescent="0.15">
      <c r="A32" s="181"/>
      <c r="B32" s="301"/>
      <c r="C32" s="307">
        <v>22</v>
      </c>
      <c r="D32" s="206"/>
      <c r="E32" s="343">
        <v>638</v>
      </c>
      <c r="F32" s="343">
        <v>924</v>
      </c>
      <c r="G32" s="344">
        <v>691</v>
      </c>
      <c r="H32" s="343">
        <v>201980</v>
      </c>
      <c r="I32" s="343">
        <v>683</v>
      </c>
      <c r="J32" s="343">
        <v>945</v>
      </c>
      <c r="K32" s="343">
        <v>746</v>
      </c>
      <c r="L32" s="343">
        <v>163077</v>
      </c>
      <c r="M32" s="343">
        <v>609</v>
      </c>
      <c r="N32" s="343">
        <v>819</v>
      </c>
      <c r="O32" s="343">
        <v>682</v>
      </c>
      <c r="P32" s="344">
        <v>369991</v>
      </c>
      <c r="Q32" s="342"/>
      <c r="R32" s="342"/>
      <c r="S32" s="342"/>
      <c r="T32" s="342"/>
      <c r="U32" s="342"/>
      <c r="V32" s="342"/>
      <c r="W32" s="342"/>
      <c r="X32" s="342"/>
      <c r="Y32" s="181"/>
      <c r="Z32" s="181"/>
      <c r="AA32" s="181"/>
      <c r="AB32" s="181"/>
      <c r="AC32" s="181"/>
      <c r="AD32" s="181"/>
      <c r="AE32" s="181"/>
    </row>
    <row r="33" spans="1:31" ht="12" customHeight="1" x14ac:dyDescent="0.15">
      <c r="A33" s="181"/>
      <c r="B33" s="202" t="s">
        <v>287</v>
      </c>
      <c r="C33" s="328">
        <v>12</v>
      </c>
      <c r="D33" s="203" t="s">
        <v>288</v>
      </c>
      <c r="E33" s="341">
        <v>714</v>
      </c>
      <c r="F33" s="341">
        <v>924</v>
      </c>
      <c r="G33" s="341">
        <v>759</v>
      </c>
      <c r="H33" s="341">
        <v>17913</v>
      </c>
      <c r="I33" s="341">
        <v>788</v>
      </c>
      <c r="J33" s="341">
        <v>945</v>
      </c>
      <c r="K33" s="341">
        <v>820</v>
      </c>
      <c r="L33" s="341">
        <v>16302</v>
      </c>
      <c r="M33" s="341">
        <v>683</v>
      </c>
      <c r="N33" s="341">
        <v>819</v>
      </c>
      <c r="O33" s="341">
        <v>703</v>
      </c>
      <c r="P33" s="345">
        <v>29745</v>
      </c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181"/>
      <c r="AE33" s="181"/>
    </row>
    <row r="34" spans="1:31" ht="12" customHeight="1" x14ac:dyDescent="0.15">
      <c r="A34" s="181"/>
      <c r="B34" s="202" t="s">
        <v>279</v>
      </c>
      <c r="C34" s="328">
        <v>1</v>
      </c>
      <c r="D34" s="203" t="s">
        <v>87</v>
      </c>
      <c r="E34" s="341">
        <v>714</v>
      </c>
      <c r="F34" s="341">
        <v>924</v>
      </c>
      <c r="G34" s="341">
        <v>841</v>
      </c>
      <c r="H34" s="341">
        <v>17366</v>
      </c>
      <c r="I34" s="341">
        <v>788</v>
      </c>
      <c r="J34" s="341">
        <v>788</v>
      </c>
      <c r="K34" s="341">
        <v>788</v>
      </c>
      <c r="L34" s="341">
        <v>14906</v>
      </c>
      <c r="M34" s="341">
        <v>735</v>
      </c>
      <c r="N34" s="341">
        <v>819</v>
      </c>
      <c r="O34" s="341">
        <v>783</v>
      </c>
      <c r="P34" s="345">
        <v>24085</v>
      </c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181"/>
      <c r="AE34" s="181"/>
    </row>
    <row r="35" spans="1:31" ht="12" customHeight="1" x14ac:dyDescent="0.15">
      <c r="A35" s="181"/>
      <c r="B35" s="202"/>
      <c r="C35" s="328">
        <v>2</v>
      </c>
      <c r="D35" s="203"/>
      <c r="E35" s="341">
        <v>840</v>
      </c>
      <c r="F35" s="341">
        <v>924</v>
      </c>
      <c r="G35" s="341">
        <v>902</v>
      </c>
      <c r="H35" s="341">
        <v>9726</v>
      </c>
      <c r="I35" s="341">
        <v>830</v>
      </c>
      <c r="J35" s="341">
        <v>998</v>
      </c>
      <c r="K35" s="341">
        <v>919</v>
      </c>
      <c r="L35" s="341">
        <v>11520</v>
      </c>
      <c r="M35" s="341">
        <v>767</v>
      </c>
      <c r="N35" s="341">
        <v>893</v>
      </c>
      <c r="O35" s="341">
        <v>787</v>
      </c>
      <c r="P35" s="345">
        <v>17472</v>
      </c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181"/>
      <c r="AE35" s="181"/>
    </row>
    <row r="36" spans="1:31" ht="12" customHeight="1" x14ac:dyDescent="0.15">
      <c r="A36" s="181"/>
      <c r="B36" s="202"/>
      <c r="C36" s="328">
        <v>3</v>
      </c>
      <c r="D36" s="203"/>
      <c r="E36" s="341">
        <v>777</v>
      </c>
      <c r="F36" s="341">
        <v>893</v>
      </c>
      <c r="G36" s="341">
        <v>806</v>
      </c>
      <c r="H36" s="341">
        <v>10476</v>
      </c>
      <c r="I36" s="341">
        <v>809</v>
      </c>
      <c r="J36" s="341">
        <v>872</v>
      </c>
      <c r="K36" s="341">
        <v>838</v>
      </c>
      <c r="L36" s="341">
        <v>17308</v>
      </c>
      <c r="M36" s="341">
        <v>683</v>
      </c>
      <c r="N36" s="341">
        <v>809</v>
      </c>
      <c r="O36" s="341">
        <v>766</v>
      </c>
      <c r="P36" s="345">
        <v>21380</v>
      </c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181"/>
      <c r="AE36" s="181"/>
    </row>
    <row r="37" spans="1:31" ht="12" customHeight="1" x14ac:dyDescent="0.15">
      <c r="A37" s="181"/>
      <c r="B37" s="202"/>
      <c r="C37" s="328">
        <v>4</v>
      </c>
      <c r="D37" s="203"/>
      <c r="E37" s="341">
        <v>714</v>
      </c>
      <c r="F37" s="341">
        <v>772</v>
      </c>
      <c r="G37" s="341">
        <v>749</v>
      </c>
      <c r="H37" s="341">
        <v>10402</v>
      </c>
      <c r="I37" s="341">
        <v>788</v>
      </c>
      <c r="J37" s="341">
        <v>840</v>
      </c>
      <c r="K37" s="341">
        <v>792</v>
      </c>
      <c r="L37" s="341">
        <v>14651</v>
      </c>
      <c r="M37" s="341">
        <v>672</v>
      </c>
      <c r="N37" s="341">
        <v>777</v>
      </c>
      <c r="O37" s="341">
        <v>737</v>
      </c>
      <c r="P37" s="345">
        <v>18416</v>
      </c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181"/>
      <c r="AE37" s="181"/>
    </row>
    <row r="38" spans="1:31" ht="12" customHeight="1" x14ac:dyDescent="0.15">
      <c r="A38" s="181"/>
      <c r="B38" s="202"/>
      <c r="C38" s="328">
        <v>5</v>
      </c>
      <c r="D38" s="203"/>
      <c r="E38" s="341">
        <v>725</v>
      </c>
      <c r="F38" s="341">
        <v>840</v>
      </c>
      <c r="G38" s="341">
        <v>741</v>
      </c>
      <c r="H38" s="341">
        <v>11606</v>
      </c>
      <c r="I38" s="341">
        <v>788</v>
      </c>
      <c r="J38" s="341">
        <v>830</v>
      </c>
      <c r="K38" s="341">
        <v>796</v>
      </c>
      <c r="L38" s="341">
        <v>14302</v>
      </c>
      <c r="M38" s="341">
        <v>672</v>
      </c>
      <c r="N38" s="341">
        <v>777</v>
      </c>
      <c r="O38" s="341">
        <v>724</v>
      </c>
      <c r="P38" s="345">
        <v>24687</v>
      </c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181"/>
      <c r="AE38" s="181"/>
    </row>
    <row r="39" spans="1:31" ht="12" customHeight="1" x14ac:dyDescent="0.15">
      <c r="A39" s="181"/>
      <c r="B39" s="202"/>
      <c r="C39" s="328">
        <v>6</v>
      </c>
      <c r="D39" s="203"/>
      <c r="E39" s="341">
        <v>709</v>
      </c>
      <c r="F39" s="341">
        <v>860</v>
      </c>
      <c r="G39" s="341">
        <v>746</v>
      </c>
      <c r="H39" s="341">
        <v>11760</v>
      </c>
      <c r="I39" s="341">
        <v>756</v>
      </c>
      <c r="J39" s="341">
        <v>861</v>
      </c>
      <c r="K39" s="341">
        <v>791</v>
      </c>
      <c r="L39" s="341">
        <v>19097</v>
      </c>
      <c r="M39" s="341">
        <v>670</v>
      </c>
      <c r="N39" s="341">
        <v>756</v>
      </c>
      <c r="O39" s="341">
        <v>711</v>
      </c>
      <c r="P39" s="345">
        <v>27329</v>
      </c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181"/>
      <c r="AE39" s="181"/>
    </row>
    <row r="40" spans="1:31" ht="12" customHeight="1" x14ac:dyDescent="0.15">
      <c r="A40" s="181"/>
      <c r="B40" s="202"/>
      <c r="C40" s="328">
        <v>7</v>
      </c>
      <c r="D40" s="203"/>
      <c r="E40" s="341">
        <v>693</v>
      </c>
      <c r="F40" s="341">
        <v>798</v>
      </c>
      <c r="G40" s="341">
        <v>709</v>
      </c>
      <c r="H40" s="341">
        <v>10125</v>
      </c>
      <c r="I40" s="341">
        <v>735</v>
      </c>
      <c r="J40" s="341">
        <v>861</v>
      </c>
      <c r="K40" s="341">
        <v>791</v>
      </c>
      <c r="L40" s="341">
        <v>18841</v>
      </c>
      <c r="M40" s="341">
        <v>662</v>
      </c>
      <c r="N40" s="341">
        <v>756</v>
      </c>
      <c r="O40" s="341">
        <v>722</v>
      </c>
      <c r="P40" s="345">
        <v>23772</v>
      </c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181"/>
      <c r="AE40" s="181"/>
    </row>
    <row r="41" spans="1:31" ht="12" customHeight="1" x14ac:dyDescent="0.15">
      <c r="A41" s="181"/>
      <c r="B41" s="301"/>
      <c r="C41" s="307">
        <v>8</v>
      </c>
      <c r="D41" s="206"/>
      <c r="E41" s="343">
        <v>703.5</v>
      </c>
      <c r="F41" s="343">
        <v>798</v>
      </c>
      <c r="G41" s="343">
        <v>734.04814573845147</v>
      </c>
      <c r="H41" s="343">
        <v>13080.1</v>
      </c>
      <c r="I41" s="343">
        <v>756</v>
      </c>
      <c r="J41" s="343">
        <v>924</v>
      </c>
      <c r="K41" s="343">
        <v>808.75738031914898</v>
      </c>
      <c r="L41" s="343">
        <v>17199.7</v>
      </c>
      <c r="M41" s="343">
        <v>682.5</v>
      </c>
      <c r="N41" s="343">
        <v>756</v>
      </c>
      <c r="O41" s="343">
        <v>724.20941425049887</v>
      </c>
      <c r="P41" s="344">
        <v>28977.8</v>
      </c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181"/>
      <c r="AE41" s="181"/>
    </row>
    <row r="42" spans="1:31" ht="12" customHeight="1" x14ac:dyDescent="0.15">
      <c r="A42" s="203"/>
      <c r="B42" s="449"/>
      <c r="C42" s="450"/>
      <c r="D42" s="370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0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181"/>
      <c r="AE42" s="181"/>
    </row>
    <row r="43" spans="1:31" ht="12" customHeight="1" x14ac:dyDescent="0.15">
      <c r="A43" s="203"/>
      <c r="B43" s="468"/>
      <c r="C43" s="469"/>
      <c r="D43" s="368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0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181"/>
      <c r="AE43" s="181"/>
    </row>
    <row r="44" spans="1:31" ht="12" customHeight="1" x14ac:dyDescent="0.15">
      <c r="A44" s="203"/>
      <c r="B44" s="451">
        <v>40756</v>
      </c>
      <c r="C44" s="452"/>
      <c r="D44" s="374">
        <v>40770</v>
      </c>
      <c r="E44" s="341">
        <v>703.5</v>
      </c>
      <c r="F44" s="341">
        <v>798</v>
      </c>
      <c r="G44" s="341">
        <v>734.96627860297076</v>
      </c>
      <c r="H44" s="341">
        <v>6162.5</v>
      </c>
      <c r="I44" s="341">
        <v>787.5</v>
      </c>
      <c r="J44" s="341">
        <v>924</v>
      </c>
      <c r="K44" s="341">
        <v>833.77578671328706</v>
      </c>
      <c r="L44" s="341">
        <v>11302.1</v>
      </c>
      <c r="M44" s="341">
        <v>682.5</v>
      </c>
      <c r="N44" s="341">
        <v>756</v>
      </c>
      <c r="O44" s="341">
        <v>730.97012607257557</v>
      </c>
      <c r="P44" s="341">
        <v>14380.8</v>
      </c>
      <c r="Q44" s="340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181"/>
      <c r="AE44" s="181"/>
    </row>
    <row r="45" spans="1:31" ht="12" customHeight="1" x14ac:dyDescent="0.15">
      <c r="A45" s="203"/>
      <c r="B45" s="451">
        <v>40771</v>
      </c>
      <c r="C45" s="452"/>
      <c r="D45" s="374">
        <v>40786</v>
      </c>
      <c r="E45" s="341">
        <v>703.5</v>
      </c>
      <c r="F45" s="341">
        <v>771.75</v>
      </c>
      <c r="G45" s="341">
        <v>732.96933962264154</v>
      </c>
      <c r="H45" s="341">
        <v>6917.6</v>
      </c>
      <c r="I45" s="341">
        <v>756</v>
      </c>
      <c r="J45" s="341">
        <v>871.5</v>
      </c>
      <c r="K45" s="341">
        <v>794.98969213853752</v>
      </c>
      <c r="L45" s="341">
        <v>5897.6</v>
      </c>
      <c r="M45" s="341">
        <v>682.5</v>
      </c>
      <c r="N45" s="341">
        <v>756</v>
      </c>
      <c r="O45" s="341">
        <v>714.75589189479069</v>
      </c>
      <c r="P45" s="341">
        <v>14597</v>
      </c>
      <c r="Q45" s="340"/>
      <c r="R45" s="342"/>
      <c r="S45" s="342"/>
      <c r="T45" s="342"/>
      <c r="U45" s="342"/>
      <c r="V45" s="342"/>
      <c r="W45" s="342"/>
      <c r="X45" s="342"/>
      <c r="Y45" s="181"/>
      <c r="Z45" s="181"/>
      <c r="AA45" s="181"/>
      <c r="AB45" s="181"/>
      <c r="AC45" s="181"/>
      <c r="AD45" s="181"/>
      <c r="AE45" s="181"/>
    </row>
    <row r="46" spans="1:31" ht="13.5" customHeight="1" x14ac:dyDescent="0.15">
      <c r="B46" s="453"/>
      <c r="C46" s="454"/>
      <c r="D46" s="379"/>
      <c r="E46" s="207"/>
      <c r="F46" s="207"/>
      <c r="G46" s="207"/>
      <c r="H46" s="207"/>
      <c r="I46" s="207"/>
      <c r="J46" s="207"/>
      <c r="K46" s="207"/>
      <c r="L46" s="206"/>
      <c r="M46" s="207"/>
      <c r="N46" s="207"/>
      <c r="O46" s="207"/>
      <c r="P46" s="206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</row>
    <row r="52" spans="5:24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</row>
  </sheetData>
  <phoneticPr fontId="8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82" customWidth="1"/>
    <col min="2" max="2" width="3.875" style="182" customWidth="1"/>
    <col min="3" max="3" width="8" style="182" customWidth="1"/>
    <col min="4" max="4" width="2.875" style="182" customWidth="1"/>
    <col min="5" max="5" width="7.125" style="182" customWidth="1"/>
    <col min="6" max="7" width="7.625" style="182" customWidth="1"/>
    <col min="8" max="8" width="9.125" style="182" customWidth="1"/>
    <col min="9" max="9" width="7" style="182" customWidth="1"/>
    <col min="10" max="11" width="7.625" style="182" customWidth="1"/>
    <col min="12" max="12" width="9.125" style="182" customWidth="1"/>
    <col min="13" max="13" width="6.75" style="182" customWidth="1"/>
    <col min="14" max="15" width="7.625" style="182" customWidth="1"/>
    <col min="16" max="16" width="9.125" style="182" customWidth="1"/>
    <col min="17" max="17" width="6.5" style="182" customWidth="1"/>
    <col min="18" max="19" width="7.625" style="182" customWidth="1"/>
    <col min="20" max="20" width="9.125" style="182" customWidth="1"/>
    <col min="21" max="23" width="7.5" style="182"/>
    <col min="24" max="25" width="8.5" style="182" bestFit="1" customWidth="1"/>
    <col min="26" max="28" width="7.5" style="182"/>
    <col min="29" max="29" width="8.5" style="182" bestFit="1" customWidth="1"/>
    <col min="30" max="16384" width="7.5" style="182"/>
  </cols>
  <sheetData>
    <row r="1" spans="1:38" ht="15" customHeight="1" x14ac:dyDescent="0.15">
      <c r="B1" s="180" t="s">
        <v>232</v>
      </c>
      <c r="C1" s="357"/>
      <c r="D1" s="357"/>
    </row>
    <row r="2" spans="1:38" ht="12.75" customHeight="1" x14ac:dyDescent="0.15">
      <c r="B2" s="182" t="s">
        <v>359</v>
      </c>
      <c r="C2" s="327"/>
      <c r="D2" s="327"/>
    </row>
    <row r="3" spans="1:38" ht="12.75" customHeight="1" x14ac:dyDescent="0.15">
      <c r="B3" s="327"/>
      <c r="C3" s="327"/>
      <c r="D3" s="327"/>
      <c r="T3" s="183" t="s">
        <v>103</v>
      </c>
    </row>
    <row r="4" spans="1:3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38" ht="11.25" customHeight="1" x14ac:dyDescent="0.15">
      <c r="A5" s="203"/>
      <c r="B5" s="475"/>
      <c r="C5" s="476" t="s">
        <v>360</v>
      </c>
      <c r="D5" s="477"/>
      <c r="E5" s="478" t="s">
        <v>361</v>
      </c>
      <c r="F5" s="479"/>
      <c r="G5" s="479"/>
      <c r="H5" s="477"/>
      <c r="I5" s="478" t="s">
        <v>362</v>
      </c>
      <c r="J5" s="479"/>
      <c r="K5" s="479"/>
      <c r="L5" s="477"/>
      <c r="M5" s="478" t="s">
        <v>236</v>
      </c>
      <c r="N5" s="479"/>
      <c r="O5" s="479"/>
      <c r="P5" s="477"/>
      <c r="Q5" s="478" t="s">
        <v>237</v>
      </c>
      <c r="R5" s="479"/>
      <c r="S5" s="479"/>
      <c r="T5" s="477"/>
    </row>
    <row r="6" spans="1:38" ht="11.25" customHeight="1" x14ac:dyDescent="0.15">
      <c r="A6" s="203"/>
      <c r="B6" s="480" t="s">
        <v>363</v>
      </c>
      <c r="C6" s="479"/>
      <c r="D6" s="477"/>
      <c r="E6" s="481" t="s">
        <v>364</v>
      </c>
      <c r="F6" s="481" t="s">
        <v>365</v>
      </c>
      <c r="G6" s="482" t="s">
        <v>366</v>
      </c>
      <c r="H6" s="481" t="s">
        <v>114</v>
      </c>
      <c r="I6" s="481" t="s">
        <v>157</v>
      </c>
      <c r="J6" s="481" t="s">
        <v>112</v>
      </c>
      <c r="K6" s="482" t="s">
        <v>193</v>
      </c>
      <c r="L6" s="481" t="s">
        <v>114</v>
      </c>
      <c r="M6" s="481" t="s">
        <v>157</v>
      </c>
      <c r="N6" s="481" t="s">
        <v>112</v>
      </c>
      <c r="O6" s="482" t="s">
        <v>193</v>
      </c>
      <c r="P6" s="481" t="s">
        <v>114</v>
      </c>
      <c r="Q6" s="481" t="s">
        <v>157</v>
      </c>
      <c r="R6" s="481" t="s">
        <v>112</v>
      </c>
      <c r="S6" s="482" t="s">
        <v>193</v>
      </c>
      <c r="T6" s="481" t="s">
        <v>114</v>
      </c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</row>
    <row r="7" spans="1:38" ht="11.25" customHeight="1" x14ac:dyDescent="0.15">
      <c r="A7" s="203"/>
      <c r="B7" s="202" t="s">
        <v>367</v>
      </c>
      <c r="C7" s="181">
        <v>20</v>
      </c>
      <c r="D7" s="203"/>
      <c r="E7" s="341">
        <v>735</v>
      </c>
      <c r="F7" s="341">
        <v>1323</v>
      </c>
      <c r="G7" s="341">
        <v>1074</v>
      </c>
      <c r="H7" s="341">
        <v>2617841</v>
      </c>
      <c r="I7" s="341">
        <v>420</v>
      </c>
      <c r="J7" s="341">
        <v>788</v>
      </c>
      <c r="K7" s="341">
        <v>611</v>
      </c>
      <c r="L7" s="341">
        <v>4711395</v>
      </c>
      <c r="M7" s="341">
        <v>772</v>
      </c>
      <c r="N7" s="341">
        <v>1420</v>
      </c>
      <c r="O7" s="341">
        <v>1119</v>
      </c>
      <c r="P7" s="341">
        <v>4186346</v>
      </c>
      <c r="Q7" s="341">
        <v>693</v>
      </c>
      <c r="R7" s="341">
        <v>1229</v>
      </c>
      <c r="S7" s="341">
        <v>988</v>
      </c>
      <c r="T7" s="341">
        <v>5267000</v>
      </c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</row>
    <row r="8" spans="1:38" ht="11.25" customHeight="1" x14ac:dyDescent="0.15">
      <c r="A8" s="203"/>
      <c r="B8" s="202"/>
      <c r="C8" s="181">
        <v>21</v>
      </c>
      <c r="D8" s="203"/>
      <c r="E8" s="341">
        <v>714</v>
      </c>
      <c r="F8" s="341">
        <v>1365</v>
      </c>
      <c r="G8" s="341">
        <v>885</v>
      </c>
      <c r="H8" s="341">
        <v>3085597</v>
      </c>
      <c r="I8" s="341">
        <v>380</v>
      </c>
      <c r="J8" s="341">
        <v>630</v>
      </c>
      <c r="K8" s="341">
        <v>479</v>
      </c>
      <c r="L8" s="341">
        <v>5306157</v>
      </c>
      <c r="M8" s="341">
        <v>740</v>
      </c>
      <c r="N8" s="341">
        <v>1313</v>
      </c>
      <c r="O8" s="341">
        <v>923</v>
      </c>
      <c r="P8" s="341">
        <v>4941826</v>
      </c>
      <c r="Q8" s="341">
        <v>662</v>
      </c>
      <c r="R8" s="341">
        <v>1050</v>
      </c>
      <c r="S8" s="341">
        <v>815</v>
      </c>
      <c r="T8" s="341">
        <v>5971616</v>
      </c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</row>
    <row r="9" spans="1:38" ht="11.25" customHeight="1" x14ac:dyDescent="0.15">
      <c r="A9" s="181"/>
      <c r="B9" s="301"/>
      <c r="C9" s="195">
        <v>22</v>
      </c>
      <c r="D9" s="206"/>
      <c r="E9" s="343">
        <v>756</v>
      </c>
      <c r="F9" s="343">
        <v>1344</v>
      </c>
      <c r="G9" s="343">
        <v>977</v>
      </c>
      <c r="H9" s="343">
        <v>3070858</v>
      </c>
      <c r="I9" s="343">
        <v>420</v>
      </c>
      <c r="J9" s="343">
        <v>662</v>
      </c>
      <c r="K9" s="343">
        <v>500</v>
      </c>
      <c r="L9" s="343">
        <v>5643954</v>
      </c>
      <c r="M9" s="343">
        <v>777</v>
      </c>
      <c r="N9" s="343">
        <v>1302</v>
      </c>
      <c r="O9" s="343">
        <v>996</v>
      </c>
      <c r="P9" s="343">
        <v>4960437</v>
      </c>
      <c r="Q9" s="343">
        <v>735</v>
      </c>
      <c r="R9" s="343">
        <v>1134</v>
      </c>
      <c r="S9" s="343">
        <v>890</v>
      </c>
      <c r="T9" s="344">
        <v>5976373</v>
      </c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</row>
    <row r="10" spans="1:38" ht="11.25" customHeight="1" x14ac:dyDescent="0.15">
      <c r="A10" s="181"/>
      <c r="B10" s="246" t="s">
        <v>287</v>
      </c>
      <c r="C10" s="342">
        <v>12</v>
      </c>
      <c r="D10" s="345" t="s">
        <v>341</v>
      </c>
      <c r="E10" s="341">
        <v>892.5</v>
      </c>
      <c r="F10" s="341">
        <v>1207.5</v>
      </c>
      <c r="G10" s="345">
        <v>1018.0519702552867</v>
      </c>
      <c r="H10" s="341">
        <v>322670.2</v>
      </c>
      <c r="I10" s="341">
        <v>430.5</v>
      </c>
      <c r="J10" s="341">
        <v>577.5</v>
      </c>
      <c r="K10" s="341">
        <v>488.89095502244083</v>
      </c>
      <c r="L10" s="341">
        <v>549925.1</v>
      </c>
      <c r="M10" s="341">
        <v>924</v>
      </c>
      <c r="N10" s="341">
        <v>1207.5</v>
      </c>
      <c r="O10" s="341">
        <v>1026.3417818620164</v>
      </c>
      <c r="P10" s="341">
        <v>441782.89999999991</v>
      </c>
      <c r="Q10" s="341">
        <v>871.5</v>
      </c>
      <c r="R10" s="341">
        <v>1134</v>
      </c>
      <c r="S10" s="341">
        <v>952.03407225852493</v>
      </c>
      <c r="T10" s="345">
        <v>603348.89999999979</v>
      </c>
      <c r="U10" s="181"/>
      <c r="V10" s="342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342"/>
      <c r="AH10" s="181"/>
      <c r="AI10" s="181"/>
      <c r="AJ10" s="181"/>
      <c r="AK10" s="342"/>
      <c r="AL10" s="181"/>
    </row>
    <row r="11" spans="1:38" ht="11.25" customHeight="1" x14ac:dyDescent="0.15">
      <c r="A11" s="181"/>
      <c r="B11" s="246" t="s">
        <v>289</v>
      </c>
      <c r="C11" s="342">
        <v>1</v>
      </c>
      <c r="D11" s="345"/>
      <c r="E11" s="341">
        <v>850.5</v>
      </c>
      <c r="F11" s="341">
        <v>1155</v>
      </c>
      <c r="G11" s="341">
        <v>948.04924912752472</v>
      </c>
      <c r="H11" s="341">
        <v>331450</v>
      </c>
      <c r="I11" s="341">
        <v>420</v>
      </c>
      <c r="J11" s="341">
        <v>546</v>
      </c>
      <c r="K11" s="341">
        <v>479.26357401878482</v>
      </c>
      <c r="L11" s="341">
        <v>520317</v>
      </c>
      <c r="M11" s="341">
        <v>882</v>
      </c>
      <c r="N11" s="341">
        <v>1155</v>
      </c>
      <c r="O11" s="341">
        <v>967.06776168272472</v>
      </c>
      <c r="P11" s="341">
        <v>383552.80000000005</v>
      </c>
      <c r="Q11" s="341">
        <v>840</v>
      </c>
      <c r="R11" s="341">
        <v>1050</v>
      </c>
      <c r="S11" s="341">
        <v>919.23227369771496</v>
      </c>
      <c r="T11" s="345">
        <v>532233.40000000014</v>
      </c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1:38" ht="11.25" customHeight="1" x14ac:dyDescent="0.15">
      <c r="A12" s="181"/>
      <c r="B12" s="246"/>
      <c r="C12" s="342">
        <v>2</v>
      </c>
      <c r="D12" s="345"/>
      <c r="E12" s="341">
        <v>871.5</v>
      </c>
      <c r="F12" s="341">
        <v>1155</v>
      </c>
      <c r="G12" s="341">
        <v>1002.0526790849963</v>
      </c>
      <c r="H12" s="341">
        <v>295068.20000000007</v>
      </c>
      <c r="I12" s="341">
        <v>462</v>
      </c>
      <c r="J12" s="341">
        <v>651</v>
      </c>
      <c r="K12" s="341">
        <v>533.32306887547782</v>
      </c>
      <c r="L12" s="341">
        <v>561459.70000000007</v>
      </c>
      <c r="M12" s="341">
        <v>903</v>
      </c>
      <c r="N12" s="341">
        <v>1176</v>
      </c>
      <c r="O12" s="341">
        <v>1022.5242256195568</v>
      </c>
      <c r="P12" s="341">
        <v>453866.2</v>
      </c>
      <c r="Q12" s="341">
        <v>871.5</v>
      </c>
      <c r="R12" s="341">
        <v>1134</v>
      </c>
      <c r="S12" s="341">
        <v>971.46338662301707</v>
      </c>
      <c r="T12" s="345">
        <v>580028.1</v>
      </c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1:38" ht="11.25" customHeight="1" x14ac:dyDescent="0.15">
      <c r="A13" s="181"/>
      <c r="B13" s="246"/>
      <c r="C13" s="342">
        <v>3</v>
      </c>
      <c r="D13" s="345"/>
      <c r="E13" s="341">
        <v>892.5</v>
      </c>
      <c r="F13" s="341">
        <v>1207.5</v>
      </c>
      <c r="G13" s="341">
        <v>1012.1407521282484</v>
      </c>
      <c r="H13" s="341">
        <v>259115.8</v>
      </c>
      <c r="I13" s="341">
        <v>483</v>
      </c>
      <c r="J13" s="341">
        <v>693</v>
      </c>
      <c r="K13" s="341">
        <v>551.26019354045718</v>
      </c>
      <c r="L13" s="341">
        <v>574463.19999999995</v>
      </c>
      <c r="M13" s="341">
        <v>871.5</v>
      </c>
      <c r="N13" s="341">
        <v>1239</v>
      </c>
      <c r="O13" s="341">
        <v>1002.7324895730474</v>
      </c>
      <c r="P13" s="341">
        <v>440183.50000000012</v>
      </c>
      <c r="Q13" s="341">
        <v>882</v>
      </c>
      <c r="R13" s="341">
        <v>1155</v>
      </c>
      <c r="S13" s="341">
        <v>974.51330102894428</v>
      </c>
      <c r="T13" s="341">
        <v>531183</v>
      </c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1:38" ht="11.25" customHeight="1" x14ac:dyDescent="0.15">
      <c r="A14" s="181"/>
      <c r="B14" s="246"/>
      <c r="C14" s="342">
        <v>4</v>
      </c>
      <c r="D14" s="345"/>
      <c r="E14" s="341">
        <v>892.5</v>
      </c>
      <c r="F14" s="341">
        <v>1081.5</v>
      </c>
      <c r="G14" s="345">
        <v>1005.8938532867679</v>
      </c>
      <c r="H14" s="341">
        <v>221612</v>
      </c>
      <c r="I14" s="341">
        <v>504</v>
      </c>
      <c r="J14" s="341">
        <v>651</v>
      </c>
      <c r="K14" s="341">
        <v>572.48914464060624</v>
      </c>
      <c r="L14" s="341">
        <v>465566.9</v>
      </c>
      <c r="M14" s="341">
        <v>924</v>
      </c>
      <c r="N14" s="341">
        <v>1114.05</v>
      </c>
      <c r="O14" s="341">
        <v>1018.9611289629617</v>
      </c>
      <c r="P14" s="341">
        <v>393422.1</v>
      </c>
      <c r="Q14" s="341">
        <v>871.5</v>
      </c>
      <c r="R14" s="341">
        <v>1071</v>
      </c>
      <c r="S14" s="341">
        <v>990.92736366483575</v>
      </c>
      <c r="T14" s="345">
        <v>475013.70000000007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5" spans="1:38" ht="11.25" customHeight="1" x14ac:dyDescent="0.15">
      <c r="A15" s="181"/>
      <c r="B15" s="246"/>
      <c r="C15" s="342">
        <v>5</v>
      </c>
      <c r="D15" s="345"/>
      <c r="E15" s="341">
        <v>903</v>
      </c>
      <c r="F15" s="345">
        <v>1081.5</v>
      </c>
      <c r="G15" s="341">
        <v>990.58437851051201</v>
      </c>
      <c r="H15" s="341">
        <v>227965.8</v>
      </c>
      <c r="I15" s="341">
        <v>504</v>
      </c>
      <c r="J15" s="341">
        <v>630</v>
      </c>
      <c r="K15" s="341">
        <v>575.32990940719878</v>
      </c>
      <c r="L15" s="341">
        <v>479762.8</v>
      </c>
      <c r="M15" s="341">
        <v>924</v>
      </c>
      <c r="N15" s="341">
        <v>1102.5</v>
      </c>
      <c r="O15" s="341">
        <v>1003.3902891381032</v>
      </c>
      <c r="P15" s="341">
        <v>416041.60000000003</v>
      </c>
      <c r="Q15" s="341">
        <v>892.5</v>
      </c>
      <c r="R15" s="341">
        <v>1050</v>
      </c>
      <c r="S15" s="341">
        <v>966.8971468308763</v>
      </c>
      <c r="T15" s="345">
        <v>518311.79999999993</v>
      </c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</row>
    <row r="16" spans="1:38" ht="11.25" customHeight="1" x14ac:dyDescent="0.15">
      <c r="A16" s="181"/>
      <c r="B16" s="246"/>
      <c r="C16" s="342">
        <v>6</v>
      </c>
      <c r="D16" s="345"/>
      <c r="E16" s="341">
        <v>924</v>
      </c>
      <c r="F16" s="341">
        <v>1134</v>
      </c>
      <c r="G16" s="341">
        <v>1023.3873083433905</v>
      </c>
      <c r="H16" s="341">
        <v>233891.69999999995</v>
      </c>
      <c r="I16" s="341">
        <v>525</v>
      </c>
      <c r="J16" s="341">
        <v>690.79499999999996</v>
      </c>
      <c r="K16" s="341">
        <v>611.28758289258928</v>
      </c>
      <c r="L16" s="341">
        <v>459983.7</v>
      </c>
      <c r="M16" s="341">
        <v>945</v>
      </c>
      <c r="N16" s="341">
        <v>1207.5</v>
      </c>
      <c r="O16" s="341">
        <v>1071.4526894425894</v>
      </c>
      <c r="P16" s="341">
        <v>409849.2</v>
      </c>
      <c r="Q16" s="341">
        <v>912.97500000000002</v>
      </c>
      <c r="R16" s="341">
        <v>1102.5</v>
      </c>
      <c r="S16" s="341">
        <v>1004.0648843080234</v>
      </c>
      <c r="T16" s="345">
        <v>476045.39999999991</v>
      </c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</row>
    <row r="17" spans="1:38" ht="11.25" customHeight="1" x14ac:dyDescent="0.15">
      <c r="A17" s="181"/>
      <c r="B17" s="246"/>
      <c r="C17" s="342">
        <v>7</v>
      </c>
      <c r="D17" s="345"/>
      <c r="E17" s="341">
        <v>891.97500000000002</v>
      </c>
      <c r="F17" s="341">
        <v>1186.5</v>
      </c>
      <c r="G17" s="341">
        <v>1029.8256610813248</v>
      </c>
      <c r="H17" s="341">
        <v>219962.2</v>
      </c>
      <c r="I17" s="341">
        <v>546</v>
      </c>
      <c r="J17" s="341">
        <v>724.5</v>
      </c>
      <c r="K17" s="341">
        <v>621.00600330656164</v>
      </c>
      <c r="L17" s="341">
        <v>416774.80000000005</v>
      </c>
      <c r="M17" s="341">
        <v>924</v>
      </c>
      <c r="N17" s="341">
        <v>1228.5</v>
      </c>
      <c r="O17" s="341">
        <v>1051.1768730854467</v>
      </c>
      <c r="P17" s="341">
        <v>421603.09999999992</v>
      </c>
      <c r="Q17" s="341">
        <v>861</v>
      </c>
      <c r="R17" s="341">
        <v>1102.5</v>
      </c>
      <c r="S17" s="341">
        <v>983.76205099195909</v>
      </c>
      <c r="T17" s="345">
        <v>406008.8</v>
      </c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</row>
    <row r="18" spans="1:38" ht="11.25" customHeight="1" x14ac:dyDescent="0.15">
      <c r="A18" s="181"/>
      <c r="B18" s="275"/>
      <c r="C18" s="365">
        <v>8</v>
      </c>
      <c r="D18" s="344"/>
      <c r="E18" s="343">
        <v>913.5</v>
      </c>
      <c r="F18" s="343">
        <v>1129.8</v>
      </c>
      <c r="G18" s="343">
        <v>1027.1618255098394</v>
      </c>
      <c r="H18" s="343">
        <v>216563.7</v>
      </c>
      <c r="I18" s="343">
        <v>556.5</v>
      </c>
      <c r="J18" s="343">
        <v>661.5</v>
      </c>
      <c r="K18" s="343">
        <v>595.65753915954235</v>
      </c>
      <c r="L18" s="343">
        <v>474977.20000000007</v>
      </c>
      <c r="M18" s="343">
        <v>966</v>
      </c>
      <c r="N18" s="343">
        <v>1155</v>
      </c>
      <c r="O18" s="343">
        <v>1063.152044118387</v>
      </c>
      <c r="P18" s="343">
        <v>473091.7</v>
      </c>
      <c r="Q18" s="343">
        <v>892.5</v>
      </c>
      <c r="R18" s="343">
        <v>1050</v>
      </c>
      <c r="S18" s="343">
        <v>965.59338040455509</v>
      </c>
      <c r="T18" s="344">
        <v>481185.9</v>
      </c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</row>
    <row r="19" spans="1:38" ht="11.25" customHeight="1" x14ac:dyDescent="0.15">
      <c r="A19" s="203"/>
      <c r="B19" s="483"/>
      <c r="C19" s="293">
        <v>40756</v>
      </c>
      <c r="D19" s="345"/>
      <c r="E19" s="341">
        <v>913.5</v>
      </c>
      <c r="F19" s="341">
        <v>1050</v>
      </c>
      <c r="G19" s="341">
        <v>984.45454545454527</v>
      </c>
      <c r="H19" s="341">
        <v>19164.7</v>
      </c>
      <c r="I19" s="341">
        <v>556.5</v>
      </c>
      <c r="J19" s="341">
        <v>630</v>
      </c>
      <c r="K19" s="341">
        <v>597.77045671506801</v>
      </c>
      <c r="L19" s="341">
        <v>39274.5</v>
      </c>
      <c r="M19" s="341">
        <v>966</v>
      </c>
      <c r="N19" s="341">
        <v>1102.5</v>
      </c>
      <c r="O19" s="341">
        <v>1017.8016774891779</v>
      </c>
      <c r="P19" s="341">
        <v>38226.800000000003</v>
      </c>
      <c r="Q19" s="341">
        <v>892.5</v>
      </c>
      <c r="R19" s="341">
        <v>997.5</v>
      </c>
      <c r="S19" s="341">
        <v>941.60130009466752</v>
      </c>
      <c r="T19" s="341">
        <v>34826.699999999997</v>
      </c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</row>
    <row r="20" spans="1:38" ht="11.25" customHeight="1" x14ac:dyDescent="0.15">
      <c r="A20" s="203"/>
      <c r="B20" s="246"/>
      <c r="C20" s="293">
        <v>40757</v>
      </c>
      <c r="D20" s="345" t="s">
        <v>72</v>
      </c>
      <c r="E20" s="341">
        <v>924</v>
      </c>
      <c r="F20" s="341">
        <v>1071</v>
      </c>
      <c r="G20" s="341">
        <v>998.98638247483768</v>
      </c>
      <c r="H20" s="341">
        <v>5886.9</v>
      </c>
      <c r="I20" s="341">
        <v>567</v>
      </c>
      <c r="J20" s="341">
        <v>630</v>
      </c>
      <c r="K20" s="341">
        <v>598.77998075733649</v>
      </c>
      <c r="L20" s="341">
        <v>12151</v>
      </c>
      <c r="M20" s="341">
        <v>997.5</v>
      </c>
      <c r="N20" s="341">
        <v>1110.9000000000001</v>
      </c>
      <c r="O20" s="341">
        <v>1021.7780046827594</v>
      </c>
      <c r="P20" s="341">
        <v>14898.2</v>
      </c>
      <c r="Q20" s="341">
        <v>903</v>
      </c>
      <c r="R20" s="341">
        <v>997.5</v>
      </c>
      <c r="S20" s="341">
        <v>945.40902220789167</v>
      </c>
      <c r="T20" s="341">
        <v>13770.3</v>
      </c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</row>
    <row r="21" spans="1:38" ht="11.25" customHeight="1" x14ac:dyDescent="0.15">
      <c r="A21" s="203"/>
      <c r="B21" s="246"/>
      <c r="C21" s="293">
        <v>40758</v>
      </c>
      <c r="D21" s="345" t="s">
        <v>72</v>
      </c>
      <c r="E21" s="341">
        <v>924</v>
      </c>
      <c r="F21" s="341">
        <v>1060.5</v>
      </c>
      <c r="G21" s="341">
        <v>1004.6616374199668</v>
      </c>
      <c r="H21" s="341">
        <v>9447.1</v>
      </c>
      <c r="I21" s="341">
        <v>556.5</v>
      </c>
      <c r="J21" s="341">
        <v>640.5</v>
      </c>
      <c r="K21" s="341">
        <v>596.61801576369157</v>
      </c>
      <c r="L21" s="341">
        <v>19546.099999999999</v>
      </c>
      <c r="M21" s="341">
        <v>987</v>
      </c>
      <c r="N21" s="341">
        <v>1102.5</v>
      </c>
      <c r="O21" s="341">
        <v>1033.7068630024864</v>
      </c>
      <c r="P21" s="341">
        <v>21782.2</v>
      </c>
      <c r="Q21" s="341">
        <v>892.5</v>
      </c>
      <c r="R21" s="341">
        <v>987</v>
      </c>
      <c r="S21" s="341">
        <v>933.92124175306355</v>
      </c>
      <c r="T21" s="341">
        <v>21186.6</v>
      </c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</row>
    <row r="22" spans="1:38" ht="11.25" customHeight="1" x14ac:dyDescent="0.15">
      <c r="A22" s="203"/>
      <c r="B22" s="246"/>
      <c r="C22" s="293">
        <v>40759</v>
      </c>
      <c r="D22" s="345" t="s">
        <v>72</v>
      </c>
      <c r="E22" s="341">
        <v>945</v>
      </c>
      <c r="F22" s="341">
        <v>1071</v>
      </c>
      <c r="G22" s="341">
        <v>1008.43061149762</v>
      </c>
      <c r="H22" s="341">
        <v>2284.6999999999998</v>
      </c>
      <c r="I22" s="341">
        <v>556.5</v>
      </c>
      <c r="J22" s="341">
        <v>651</v>
      </c>
      <c r="K22" s="341">
        <v>595.62827304374161</v>
      </c>
      <c r="L22" s="341">
        <v>9557.4</v>
      </c>
      <c r="M22" s="341">
        <v>1008</v>
      </c>
      <c r="N22" s="341">
        <v>1123.5</v>
      </c>
      <c r="O22" s="341">
        <v>1050.6921688920966</v>
      </c>
      <c r="P22" s="341">
        <v>6875.9</v>
      </c>
      <c r="Q22" s="341">
        <v>903</v>
      </c>
      <c r="R22" s="341">
        <v>1008</v>
      </c>
      <c r="S22" s="341">
        <v>939.39942791211911</v>
      </c>
      <c r="T22" s="341">
        <v>8071.1</v>
      </c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</row>
    <row r="23" spans="1:38" ht="11.25" customHeight="1" x14ac:dyDescent="0.15">
      <c r="A23" s="203"/>
      <c r="B23" s="246"/>
      <c r="C23" s="293">
        <v>40760</v>
      </c>
      <c r="D23" s="345" t="s">
        <v>72</v>
      </c>
      <c r="E23" s="341">
        <v>945</v>
      </c>
      <c r="F23" s="341">
        <v>1081.5</v>
      </c>
      <c r="G23" s="341">
        <v>989.92003325833912</v>
      </c>
      <c r="H23" s="341">
        <v>6959.9</v>
      </c>
      <c r="I23" s="341">
        <v>556.5</v>
      </c>
      <c r="J23" s="341">
        <v>651</v>
      </c>
      <c r="K23" s="341">
        <v>605.62147806486632</v>
      </c>
      <c r="L23" s="341">
        <v>13323</v>
      </c>
      <c r="M23" s="341">
        <v>1008</v>
      </c>
      <c r="N23" s="341">
        <v>1123.5</v>
      </c>
      <c r="O23" s="341">
        <v>1058.2537073226806</v>
      </c>
      <c r="P23" s="341">
        <v>13299.2</v>
      </c>
      <c r="Q23" s="341">
        <v>924</v>
      </c>
      <c r="R23" s="341">
        <v>1029</v>
      </c>
      <c r="S23" s="341">
        <v>952.54365243461211</v>
      </c>
      <c r="T23" s="341">
        <v>19570.400000000001</v>
      </c>
      <c r="U23" s="181"/>
    </row>
    <row r="24" spans="1:38" ht="11.25" customHeight="1" x14ac:dyDescent="0.15">
      <c r="A24" s="203"/>
      <c r="B24" s="246"/>
      <c r="C24" s="293">
        <v>40763</v>
      </c>
      <c r="D24" s="345" t="s">
        <v>72</v>
      </c>
      <c r="E24" s="341">
        <v>966</v>
      </c>
      <c r="F24" s="341">
        <v>1081.5</v>
      </c>
      <c r="G24" s="341">
        <v>1031.7492675985607</v>
      </c>
      <c r="H24" s="341">
        <v>22359.3</v>
      </c>
      <c r="I24" s="341">
        <v>566.79</v>
      </c>
      <c r="J24" s="341">
        <v>640.5</v>
      </c>
      <c r="K24" s="341">
        <v>596.67986677991178</v>
      </c>
      <c r="L24" s="341">
        <v>47796.3</v>
      </c>
      <c r="M24" s="341">
        <v>1029</v>
      </c>
      <c r="N24" s="341">
        <v>1123.5</v>
      </c>
      <c r="O24" s="341">
        <v>1080.6680337986045</v>
      </c>
      <c r="P24" s="341">
        <v>46844.2</v>
      </c>
      <c r="Q24" s="341">
        <v>892.5</v>
      </c>
      <c r="R24" s="341">
        <v>1029</v>
      </c>
      <c r="S24" s="341">
        <v>960.08809573043891</v>
      </c>
      <c r="T24" s="341">
        <v>49851.3</v>
      </c>
      <c r="U24" s="181"/>
    </row>
    <row r="25" spans="1:38" ht="11.25" customHeight="1" x14ac:dyDescent="0.15">
      <c r="A25" s="203"/>
      <c r="B25" s="246"/>
      <c r="C25" s="293">
        <v>40764</v>
      </c>
      <c r="D25" s="345" t="s">
        <v>72</v>
      </c>
      <c r="E25" s="341">
        <v>987</v>
      </c>
      <c r="F25" s="341">
        <v>1081.5</v>
      </c>
      <c r="G25" s="341">
        <v>1019.4604247787613</v>
      </c>
      <c r="H25" s="341">
        <v>4889</v>
      </c>
      <c r="I25" s="341">
        <v>567</v>
      </c>
      <c r="J25" s="341">
        <v>640.5</v>
      </c>
      <c r="K25" s="341">
        <v>590.55351658476661</v>
      </c>
      <c r="L25" s="341">
        <v>8209.2000000000007</v>
      </c>
      <c r="M25" s="341">
        <v>1029</v>
      </c>
      <c r="N25" s="341">
        <v>1123.5</v>
      </c>
      <c r="O25" s="341">
        <v>1067.0521149384256</v>
      </c>
      <c r="P25" s="341">
        <v>10982.6</v>
      </c>
      <c r="Q25" s="341">
        <v>924</v>
      </c>
      <c r="R25" s="341">
        <v>1039.5</v>
      </c>
      <c r="S25" s="341">
        <v>971.56015775864932</v>
      </c>
      <c r="T25" s="341">
        <v>9157.2000000000007</v>
      </c>
      <c r="U25" s="181"/>
    </row>
    <row r="26" spans="1:38" ht="11.25" customHeight="1" x14ac:dyDescent="0.15">
      <c r="A26" s="203"/>
      <c r="B26" s="246"/>
      <c r="C26" s="293">
        <v>40765</v>
      </c>
      <c r="D26" s="345" t="s">
        <v>72</v>
      </c>
      <c r="E26" s="341">
        <v>986.89499999999998</v>
      </c>
      <c r="F26" s="341">
        <v>1081.5</v>
      </c>
      <c r="G26" s="341">
        <v>1017.9163138339245</v>
      </c>
      <c r="H26" s="341">
        <v>10525.7</v>
      </c>
      <c r="I26" s="341">
        <v>567</v>
      </c>
      <c r="J26" s="341">
        <v>640.5</v>
      </c>
      <c r="K26" s="341">
        <v>595.72078446188436</v>
      </c>
      <c r="L26" s="341">
        <v>22138.7</v>
      </c>
      <c r="M26" s="341">
        <v>1029</v>
      </c>
      <c r="N26" s="341">
        <v>1123.5</v>
      </c>
      <c r="O26" s="341">
        <v>1070.345089017803</v>
      </c>
      <c r="P26" s="341">
        <v>17306.3</v>
      </c>
      <c r="Q26" s="341">
        <v>924</v>
      </c>
      <c r="R26" s="341">
        <v>1029</v>
      </c>
      <c r="S26" s="341">
        <v>974.74117681950338</v>
      </c>
      <c r="T26" s="341">
        <v>19771.2</v>
      </c>
      <c r="U26" s="181"/>
    </row>
    <row r="27" spans="1:38" ht="11.25" customHeight="1" x14ac:dyDescent="0.15">
      <c r="A27" s="203"/>
      <c r="B27" s="246"/>
      <c r="C27" s="293">
        <v>40766</v>
      </c>
      <c r="D27" s="345" t="s">
        <v>72</v>
      </c>
      <c r="E27" s="341">
        <v>976.5</v>
      </c>
      <c r="F27" s="341">
        <v>1071</v>
      </c>
      <c r="G27" s="341">
        <v>1017.5505517977928</v>
      </c>
      <c r="H27" s="341">
        <v>4585.3</v>
      </c>
      <c r="I27" s="341">
        <v>567</v>
      </c>
      <c r="J27" s="341">
        <v>640.5</v>
      </c>
      <c r="K27" s="341">
        <v>593.20099726727483</v>
      </c>
      <c r="L27" s="341">
        <v>14372.2</v>
      </c>
      <c r="M27" s="341">
        <v>1018.5</v>
      </c>
      <c r="N27" s="341">
        <v>1114.05</v>
      </c>
      <c r="O27" s="341">
        <v>1067.26423520655</v>
      </c>
      <c r="P27" s="341">
        <v>11376.9</v>
      </c>
      <c r="Q27" s="341">
        <v>930.30000000000007</v>
      </c>
      <c r="R27" s="341">
        <v>1029</v>
      </c>
      <c r="S27" s="341">
        <v>961.78359307890571</v>
      </c>
      <c r="T27" s="341">
        <v>10891.5</v>
      </c>
      <c r="U27" s="181"/>
    </row>
    <row r="28" spans="1:38" ht="11.25" customHeight="1" x14ac:dyDescent="0.15">
      <c r="A28" s="203"/>
      <c r="B28" s="246"/>
      <c r="C28" s="293">
        <v>40767</v>
      </c>
      <c r="D28" s="345" t="s">
        <v>72</v>
      </c>
      <c r="E28" s="341">
        <v>976.5</v>
      </c>
      <c r="F28" s="341">
        <v>1081.5</v>
      </c>
      <c r="G28" s="341">
        <v>1024.3270063187219</v>
      </c>
      <c r="H28" s="341">
        <v>7588.6</v>
      </c>
      <c r="I28" s="341">
        <v>556.5</v>
      </c>
      <c r="J28" s="341">
        <v>651</v>
      </c>
      <c r="K28" s="341">
        <v>591.4239104317079</v>
      </c>
      <c r="L28" s="341">
        <v>11375.1</v>
      </c>
      <c r="M28" s="341">
        <v>996.97500000000002</v>
      </c>
      <c r="N28" s="341">
        <v>1155</v>
      </c>
      <c r="O28" s="341">
        <v>1055.9554402596298</v>
      </c>
      <c r="P28" s="341">
        <v>13219.5</v>
      </c>
      <c r="Q28" s="341">
        <v>934.5</v>
      </c>
      <c r="R28" s="341">
        <v>1029</v>
      </c>
      <c r="S28" s="341">
        <v>976.39911590165889</v>
      </c>
      <c r="T28" s="341">
        <v>12391.3</v>
      </c>
      <c r="U28" s="181"/>
    </row>
    <row r="29" spans="1:38" ht="11.25" customHeight="1" x14ac:dyDescent="0.15">
      <c r="A29" s="203"/>
      <c r="B29" s="246"/>
      <c r="C29" s="293">
        <v>40773</v>
      </c>
      <c r="D29" s="345" t="s">
        <v>72</v>
      </c>
      <c r="E29" s="341">
        <v>976.5</v>
      </c>
      <c r="F29" s="341">
        <v>1081.5</v>
      </c>
      <c r="G29" s="341">
        <v>1011.7749873985788</v>
      </c>
      <c r="H29" s="341">
        <v>31801.7</v>
      </c>
      <c r="I29" s="341">
        <v>567</v>
      </c>
      <c r="J29" s="341">
        <v>651</v>
      </c>
      <c r="K29" s="341">
        <v>596.90973082631024</v>
      </c>
      <c r="L29" s="341">
        <v>68864.7</v>
      </c>
      <c r="M29" s="341">
        <v>997.5</v>
      </c>
      <c r="N29" s="341">
        <v>1144.5</v>
      </c>
      <c r="O29" s="341">
        <v>1061.6610437714653</v>
      </c>
      <c r="P29" s="341">
        <v>79298.7</v>
      </c>
      <c r="Q29" s="341">
        <v>924</v>
      </c>
      <c r="R29" s="341">
        <v>1029</v>
      </c>
      <c r="S29" s="341">
        <v>970.8916056324465</v>
      </c>
      <c r="T29" s="341">
        <v>84176.2</v>
      </c>
      <c r="U29" s="181"/>
    </row>
    <row r="30" spans="1:38" ht="11.25" customHeight="1" x14ac:dyDescent="0.15">
      <c r="A30" s="203"/>
      <c r="B30" s="246"/>
      <c r="C30" s="293">
        <v>40774</v>
      </c>
      <c r="D30" s="345" t="s">
        <v>72</v>
      </c>
      <c r="E30" s="341">
        <v>997.5</v>
      </c>
      <c r="F30" s="341">
        <v>1102.5</v>
      </c>
      <c r="G30" s="341">
        <v>1034.9880904643514</v>
      </c>
      <c r="H30" s="341">
        <v>5391.7</v>
      </c>
      <c r="I30" s="341">
        <v>567</v>
      </c>
      <c r="J30" s="341">
        <v>651</v>
      </c>
      <c r="K30" s="341">
        <v>598.30339332356164</v>
      </c>
      <c r="L30" s="341">
        <v>11497.3</v>
      </c>
      <c r="M30" s="341">
        <v>1029</v>
      </c>
      <c r="N30" s="341">
        <v>1155</v>
      </c>
      <c r="O30" s="341">
        <v>1080.253180127205</v>
      </c>
      <c r="P30" s="341">
        <v>8140.1</v>
      </c>
      <c r="Q30" s="341">
        <v>924</v>
      </c>
      <c r="R30" s="341">
        <v>1039.5</v>
      </c>
      <c r="S30" s="341">
        <v>955.85584159730809</v>
      </c>
      <c r="T30" s="341">
        <v>10725.1</v>
      </c>
      <c r="U30" s="181"/>
    </row>
    <row r="31" spans="1:38" ht="11.25" customHeight="1" x14ac:dyDescent="0.15">
      <c r="A31" s="203"/>
      <c r="B31" s="246"/>
      <c r="C31" s="293">
        <v>40777</v>
      </c>
      <c r="D31" s="345" t="s">
        <v>72</v>
      </c>
      <c r="E31" s="341">
        <v>996.97500000000002</v>
      </c>
      <c r="F31" s="341">
        <v>1102.5</v>
      </c>
      <c r="G31" s="341">
        <v>1062.9009948303571</v>
      </c>
      <c r="H31" s="341">
        <v>22050.400000000001</v>
      </c>
      <c r="I31" s="341">
        <v>567</v>
      </c>
      <c r="J31" s="341">
        <v>651</v>
      </c>
      <c r="K31" s="341">
        <v>592.52323144551247</v>
      </c>
      <c r="L31" s="341">
        <v>50676.1</v>
      </c>
      <c r="M31" s="341">
        <v>1029</v>
      </c>
      <c r="N31" s="341">
        <v>1155</v>
      </c>
      <c r="O31" s="341">
        <v>1073.2801655849137</v>
      </c>
      <c r="P31" s="341">
        <v>42761.1</v>
      </c>
      <c r="Q31" s="341">
        <v>923.89499999999998</v>
      </c>
      <c r="R31" s="341">
        <v>1039.5</v>
      </c>
      <c r="S31" s="341">
        <v>971.03734963257557</v>
      </c>
      <c r="T31" s="341">
        <v>48493.7</v>
      </c>
      <c r="U31" s="181"/>
    </row>
    <row r="32" spans="1:38" ht="11.25" customHeight="1" x14ac:dyDescent="0.15">
      <c r="A32" s="203"/>
      <c r="B32" s="246"/>
      <c r="C32" s="293">
        <v>40778</v>
      </c>
      <c r="D32" s="345" t="s">
        <v>72</v>
      </c>
      <c r="E32" s="341">
        <v>996.97500000000002</v>
      </c>
      <c r="F32" s="341">
        <v>1102.5</v>
      </c>
      <c r="G32" s="341">
        <v>1058.5759278897137</v>
      </c>
      <c r="H32" s="341">
        <v>6218</v>
      </c>
      <c r="I32" s="341">
        <v>567</v>
      </c>
      <c r="J32" s="341">
        <v>661.5</v>
      </c>
      <c r="K32" s="341">
        <v>598.2097928436915</v>
      </c>
      <c r="L32" s="341">
        <v>10407.6</v>
      </c>
      <c r="M32" s="341">
        <v>1029</v>
      </c>
      <c r="N32" s="341">
        <v>1155</v>
      </c>
      <c r="O32" s="341">
        <v>1090.8075209131421</v>
      </c>
      <c r="P32" s="341">
        <v>18086.900000000001</v>
      </c>
      <c r="Q32" s="341">
        <v>934.5</v>
      </c>
      <c r="R32" s="341">
        <v>1050</v>
      </c>
      <c r="S32" s="341">
        <v>982.53634973384726</v>
      </c>
      <c r="T32" s="341">
        <v>13816.5</v>
      </c>
      <c r="U32" s="181"/>
    </row>
    <row r="33" spans="1:21" ht="11.25" customHeight="1" x14ac:dyDescent="0.15">
      <c r="A33" s="203"/>
      <c r="B33" s="246"/>
      <c r="C33" s="293">
        <v>40779</v>
      </c>
      <c r="D33" s="345" t="s">
        <v>72</v>
      </c>
      <c r="E33" s="341">
        <v>996.97500000000002</v>
      </c>
      <c r="F33" s="341">
        <v>1102.5</v>
      </c>
      <c r="G33" s="341">
        <v>1038.3241328890913</v>
      </c>
      <c r="H33" s="341">
        <v>11704.8</v>
      </c>
      <c r="I33" s="341">
        <v>567</v>
      </c>
      <c r="J33" s="341">
        <v>661.5</v>
      </c>
      <c r="K33" s="341">
        <v>594.31952046401409</v>
      </c>
      <c r="L33" s="341">
        <v>21767.4</v>
      </c>
      <c r="M33" s="341">
        <v>1029</v>
      </c>
      <c r="N33" s="341">
        <v>1155</v>
      </c>
      <c r="O33" s="341">
        <v>1093.2715999317008</v>
      </c>
      <c r="P33" s="341">
        <v>20391.099999999999</v>
      </c>
      <c r="Q33" s="341">
        <v>934.5</v>
      </c>
      <c r="R33" s="341">
        <v>1050</v>
      </c>
      <c r="S33" s="341">
        <v>966.71663081096233</v>
      </c>
      <c r="T33" s="341">
        <v>24055.4</v>
      </c>
      <c r="U33" s="181"/>
    </row>
    <row r="34" spans="1:21" ht="11.25" customHeight="1" x14ac:dyDescent="0.15">
      <c r="A34" s="203"/>
      <c r="B34" s="246"/>
      <c r="C34" s="293">
        <v>40780</v>
      </c>
      <c r="D34" s="345" t="s">
        <v>72</v>
      </c>
      <c r="E34" s="341">
        <v>996.97500000000002</v>
      </c>
      <c r="F34" s="341">
        <v>1102.5</v>
      </c>
      <c r="G34" s="341">
        <v>1049.3922366495976</v>
      </c>
      <c r="H34" s="341">
        <v>4838.8999999999996</v>
      </c>
      <c r="I34" s="341">
        <v>567</v>
      </c>
      <c r="J34" s="341">
        <v>661.5</v>
      </c>
      <c r="K34" s="341">
        <v>593.16478166229842</v>
      </c>
      <c r="L34" s="341">
        <v>12764.4</v>
      </c>
      <c r="M34" s="341">
        <v>1029</v>
      </c>
      <c r="N34" s="341">
        <v>1155</v>
      </c>
      <c r="O34" s="341">
        <v>1073.595126307732</v>
      </c>
      <c r="P34" s="341">
        <v>8702.1</v>
      </c>
      <c r="Q34" s="341">
        <v>934.5</v>
      </c>
      <c r="R34" s="341">
        <v>1050</v>
      </c>
      <c r="S34" s="341">
        <v>976.27616605225171</v>
      </c>
      <c r="T34" s="341">
        <v>10619.3</v>
      </c>
      <c r="U34" s="181"/>
    </row>
    <row r="35" spans="1:21" ht="11.25" customHeight="1" x14ac:dyDescent="0.15">
      <c r="A35" s="203"/>
      <c r="B35" s="246"/>
      <c r="C35" s="293">
        <v>40781</v>
      </c>
      <c r="D35" s="345" t="s">
        <v>72</v>
      </c>
      <c r="E35" s="341">
        <v>996.97500000000002</v>
      </c>
      <c r="F35" s="341">
        <v>1129.8</v>
      </c>
      <c r="G35" s="341">
        <v>1042.2445680156527</v>
      </c>
      <c r="H35" s="341">
        <v>6837.6</v>
      </c>
      <c r="I35" s="341">
        <v>567</v>
      </c>
      <c r="J35" s="341">
        <v>661.5</v>
      </c>
      <c r="K35" s="341">
        <v>595.64078525575337</v>
      </c>
      <c r="L35" s="341">
        <v>16186</v>
      </c>
      <c r="M35" s="341">
        <v>1029</v>
      </c>
      <c r="N35" s="341">
        <v>1155</v>
      </c>
      <c r="O35" s="341">
        <v>1089.1212922971315</v>
      </c>
      <c r="P35" s="341">
        <v>13858.8</v>
      </c>
      <c r="Q35" s="341">
        <v>945</v>
      </c>
      <c r="R35" s="341">
        <v>1050</v>
      </c>
      <c r="S35" s="341">
        <v>994.31820680988119</v>
      </c>
      <c r="T35" s="341">
        <v>15077.4</v>
      </c>
      <c r="U35" s="181"/>
    </row>
    <row r="36" spans="1:21" ht="11.25" customHeight="1" x14ac:dyDescent="0.15">
      <c r="A36" s="203"/>
      <c r="B36" s="246"/>
      <c r="C36" s="293">
        <v>40784</v>
      </c>
      <c r="D36" s="345" t="s">
        <v>72</v>
      </c>
      <c r="E36" s="341">
        <v>975.97500000000002</v>
      </c>
      <c r="F36" s="341">
        <v>1113</v>
      </c>
      <c r="G36" s="341">
        <v>1046.3888367445811</v>
      </c>
      <c r="H36" s="341">
        <v>19875</v>
      </c>
      <c r="I36" s="341">
        <v>556.5</v>
      </c>
      <c r="J36" s="341">
        <v>651</v>
      </c>
      <c r="K36" s="341">
        <v>596.71627379569543</v>
      </c>
      <c r="L36" s="341">
        <v>53393.8</v>
      </c>
      <c r="M36" s="341">
        <v>1008</v>
      </c>
      <c r="N36" s="341">
        <v>1134</v>
      </c>
      <c r="O36" s="341">
        <v>1081.6689642110673</v>
      </c>
      <c r="P36" s="341">
        <v>43098.400000000001</v>
      </c>
      <c r="Q36" s="341">
        <v>934.5</v>
      </c>
      <c r="R36" s="341">
        <v>1039.5</v>
      </c>
      <c r="S36" s="341">
        <v>984.95450860124072</v>
      </c>
      <c r="T36" s="341">
        <v>45952.2</v>
      </c>
      <c r="U36" s="181"/>
    </row>
    <row r="37" spans="1:21" ht="11.25" customHeight="1" x14ac:dyDescent="0.15">
      <c r="A37" s="203"/>
      <c r="B37" s="246"/>
      <c r="C37" s="293">
        <v>40785</v>
      </c>
      <c r="D37" s="345"/>
      <c r="E37" s="341">
        <v>975.97500000000002</v>
      </c>
      <c r="F37" s="341">
        <v>1102.5</v>
      </c>
      <c r="G37" s="341">
        <v>1038.9272952171525</v>
      </c>
      <c r="H37" s="341">
        <v>4390.5</v>
      </c>
      <c r="I37" s="341">
        <v>556.5</v>
      </c>
      <c r="J37" s="341">
        <v>651</v>
      </c>
      <c r="K37" s="341">
        <v>588.50921481615649</v>
      </c>
      <c r="L37" s="341">
        <v>8557.5</v>
      </c>
      <c r="M37" s="341">
        <v>1008</v>
      </c>
      <c r="N37" s="341">
        <v>1134</v>
      </c>
      <c r="O37" s="341">
        <v>1066.4468054912386</v>
      </c>
      <c r="P37" s="341">
        <v>19414.8</v>
      </c>
      <c r="Q37" s="341">
        <v>934.5</v>
      </c>
      <c r="R37" s="341">
        <v>1018.5</v>
      </c>
      <c r="S37" s="341">
        <v>976.41399949596848</v>
      </c>
      <c r="T37" s="341">
        <v>9158.1</v>
      </c>
      <c r="U37" s="181"/>
    </row>
    <row r="38" spans="1:21" ht="12.75" customHeight="1" x14ac:dyDescent="0.15">
      <c r="B38" s="200"/>
      <c r="C38" s="293">
        <v>40786</v>
      </c>
      <c r="D38" s="181"/>
      <c r="E38" s="200">
        <v>975.97500000000002</v>
      </c>
      <c r="F38" s="200">
        <v>1102.5</v>
      </c>
      <c r="G38" s="200">
        <v>1042.7095363277892</v>
      </c>
      <c r="H38" s="200">
        <v>9763.9</v>
      </c>
      <c r="I38" s="200">
        <v>556.5</v>
      </c>
      <c r="J38" s="200">
        <v>651</v>
      </c>
      <c r="K38" s="200">
        <v>591.1387908278474</v>
      </c>
      <c r="L38" s="200">
        <v>23118.9</v>
      </c>
      <c r="M38" s="200">
        <v>1008</v>
      </c>
      <c r="N38" s="200">
        <v>1134</v>
      </c>
      <c r="O38" s="200">
        <v>1083.3781274789358</v>
      </c>
      <c r="P38" s="200">
        <v>24527.9</v>
      </c>
      <c r="Q38" s="200">
        <v>934.5</v>
      </c>
      <c r="R38" s="200">
        <v>1018.5</v>
      </c>
      <c r="S38" s="200">
        <v>967.93907797864551</v>
      </c>
      <c r="T38" s="201">
        <v>19624.400000000001</v>
      </c>
      <c r="U38" s="181"/>
    </row>
    <row r="39" spans="1:21" x14ac:dyDescent="0.15">
      <c r="B39" s="247"/>
      <c r="C39" s="293"/>
      <c r="D39" s="203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3"/>
    </row>
    <row r="40" spans="1:21" x14ac:dyDescent="0.15">
      <c r="B40" s="314"/>
      <c r="C40" s="315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6"/>
    </row>
  </sheetData>
  <phoneticPr fontId="8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3" width="7.875" style="182" customWidth="1"/>
    <col min="4" max="4" width="2.875" style="182" customWidth="1"/>
    <col min="5" max="7" width="7.625" style="182" customWidth="1"/>
    <col min="8" max="8" width="9.125" style="182" customWidth="1"/>
    <col min="9" max="11" width="7.625" style="182" customWidth="1"/>
    <col min="12" max="12" width="9.125" style="182" customWidth="1"/>
    <col min="13" max="15" width="7.625" style="182" customWidth="1"/>
    <col min="16" max="16" width="9.125" style="182" customWidth="1"/>
    <col min="17" max="16384" width="7.5" style="182"/>
  </cols>
  <sheetData>
    <row r="1" spans="1:30" ht="15" customHeight="1" x14ac:dyDescent="0.15">
      <c r="B1" s="357"/>
      <c r="C1" s="357"/>
      <c r="D1" s="357"/>
    </row>
    <row r="2" spans="1:30" ht="12.75" customHeight="1" x14ac:dyDescent="0.15">
      <c r="B2" s="182" t="str">
        <f>近豚1!B2&amp;"　（つづき）"</f>
        <v>(1)豚カット肉「Ⅰ」の品目別価格　（つづき）</v>
      </c>
      <c r="C2" s="327"/>
      <c r="D2" s="327"/>
      <c r="R2" s="181"/>
      <c r="S2" s="181"/>
    </row>
    <row r="3" spans="1:30" ht="12.75" customHeight="1" x14ac:dyDescent="0.15">
      <c r="B3" s="327"/>
      <c r="C3" s="327"/>
      <c r="D3" s="327"/>
      <c r="P3" s="183" t="s">
        <v>103</v>
      </c>
      <c r="R3" s="181"/>
      <c r="S3" s="181"/>
    </row>
    <row r="4" spans="1:30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R4" s="181"/>
      <c r="S4" s="181"/>
    </row>
    <row r="5" spans="1:30" ht="11.25" customHeight="1" x14ac:dyDescent="0.15">
      <c r="A5" s="203"/>
      <c r="B5" s="475"/>
      <c r="C5" s="476" t="s">
        <v>283</v>
      </c>
      <c r="D5" s="477"/>
      <c r="E5" s="478" t="s">
        <v>247</v>
      </c>
      <c r="F5" s="479"/>
      <c r="G5" s="479"/>
      <c r="H5" s="477"/>
      <c r="I5" s="478" t="s">
        <v>368</v>
      </c>
      <c r="J5" s="479"/>
      <c r="K5" s="479"/>
      <c r="L5" s="477"/>
      <c r="M5" s="478" t="s">
        <v>249</v>
      </c>
      <c r="N5" s="479"/>
      <c r="O5" s="479"/>
      <c r="P5" s="477"/>
      <c r="R5" s="181"/>
      <c r="S5" s="181"/>
    </row>
    <row r="6" spans="1:30" ht="11.25" customHeight="1" x14ac:dyDescent="0.15">
      <c r="A6" s="203"/>
      <c r="B6" s="480" t="s">
        <v>369</v>
      </c>
      <c r="C6" s="479"/>
      <c r="D6" s="477"/>
      <c r="E6" s="481" t="s">
        <v>157</v>
      </c>
      <c r="F6" s="481" t="s">
        <v>112</v>
      </c>
      <c r="G6" s="482" t="s">
        <v>193</v>
      </c>
      <c r="H6" s="481" t="s">
        <v>114</v>
      </c>
      <c r="I6" s="481" t="s">
        <v>157</v>
      </c>
      <c r="J6" s="481" t="s">
        <v>112</v>
      </c>
      <c r="K6" s="482" t="s">
        <v>193</v>
      </c>
      <c r="L6" s="481" t="s">
        <v>114</v>
      </c>
      <c r="M6" s="481" t="s">
        <v>157</v>
      </c>
      <c r="N6" s="481" t="s">
        <v>112</v>
      </c>
      <c r="O6" s="482" t="s">
        <v>193</v>
      </c>
      <c r="P6" s="481" t="s">
        <v>114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0" ht="11.25" customHeight="1" x14ac:dyDescent="0.15">
      <c r="A7" s="203"/>
      <c r="B7" s="339" t="s">
        <v>70</v>
      </c>
      <c r="C7" s="181">
        <v>20</v>
      </c>
      <c r="D7" s="203"/>
      <c r="E7" s="341">
        <v>473</v>
      </c>
      <c r="F7" s="341">
        <v>835</v>
      </c>
      <c r="G7" s="341">
        <v>641</v>
      </c>
      <c r="H7" s="341">
        <v>6298547</v>
      </c>
      <c r="I7" s="341">
        <v>856</v>
      </c>
      <c r="J7" s="341">
        <v>1528</v>
      </c>
      <c r="K7" s="341">
        <v>1217</v>
      </c>
      <c r="L7" s="341">
        <v>426917</v>
      </c>
      <c r="M7" s="341">
        <v>576</v>
      </c>
      <c r="N7" s="341">
        <v>998</v>
      </c>
      <c r="O7" s="341">
        <v>796</v>
      </c>
      <c r="P7" s="341">
        <v>12216801</v>
      </c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</row>
    <row r="8" spans="1:30" ht="11.25" customHeight="1" x14ac:dyDescent="0.15">
      <c r="A8" s="203"/>
      <c r="B8" s="202"/>
      <c r="C8" s="181">
        <v>21</v>
      </c>
      <c r="D8" s="203"/>
      <c r="E8" s="341">
        <v>399</v>
      </c>
      <c r="F8" s="341">
        <v>662</v>
      </c>
      <c r="G8" s="341">
        <v>515</v>
      </c>
      <c r="H8" s="341">
        <v>7004080</v>
      </c>
      <c r="I8" s="341">
        <v>800</v>
      </c>
      <c r="J8" s="341">
        <v>1376</v>
      </c>
      <c r="K8" s="341">
        <v>1052</v>
      </c>
      <c r="L8" s="341">
        <v>465899</v>
      </c>
      <c r="M8" s="341">
        <v>512</v>
      </c>
      <c r="N8" s="341">
        <v>905</v>
      </c>
      <c r="O8" s="341">
        <v>657</v>
      </c>
      <c r="P8" s="341">
        <v>10523214</v>
      </c>
      <c r="R8" s="342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</row>
    <row r="9" spans="1:30" ht="11.25" customHeight="1" x14ac:dyDescent="0.15">
      <c r="A9" s="181"/>
      <c r="B9" s="301"/>
      <c r="C9" s="195">
        <v>22</v>
      </c>
      <c r="D9" s="206"/>
      <c r="E9" s="343">
        <v>420</v>
      </c>
      <c r="F9" s="343">
        <v>693</v>
      </c>
      <c r="G9" s="343">
        <v>534</v>
      </c>
      <c r="H9" s="343">
        <v>7069421</v>
      </c>
      <c r="I9" s="343">
        <v>851</v>
      </c>
      <c r="J9" s="343">
        <v>1313</v>
      </c>
      <c r="K9" s="343">
        <v>1053</v>
      </c>
      <c r="L9" s="343">
        <v>465818</v>
      </c>
      <c r="M9" s="343">
        <v>562</v>
      </c>
      <c r="N9" s="343">
        <v>933</v>
      </c>
      <c r="O9" s="343">
        <v>699</v>
      </c>
      <c r="P9" s="344">
        <v>9083229</v>
      </c>
      <c r="R9" s="34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</row>
    <row r="10" spans="1:30" ht="11.25" customHeight="1" x14ac:dyDescent="0.15">
      <c r="A10" s="181"/>
      <c r="B10" s="246" t="s">
        <v>287</v>
      </c>
      <c r="C10" s="342">
        <v>12</v>
      </c>
      <c r="D10" s="345" t="s">
        <v>341</v>
      </c>
      <c r="E10" s="341">
        <v>441</v>
      </c>
      <c r="F10" s="341">
        <v>598.5</v>
      </c>
      <c r="G10" s="341">
        <v>513.2408499228784</v>
      </c>
      <c r="H10" s="341">
        <v>643922.69999999984</v>
      </c>
      <c r="I10" s="341">
        <v>945</v>
      </c>
      <c r="J10" s="341">
        <v>1207.5</v>
      </c>
      <c r="K10" s="341">
        <v>1062.5465086048371</v>
      </c>
      <c r="L10" s="341">
        <v>40480.9</v>
      </c>
      <c r="M10" s="341">
        <v>621.6</v>
      </c>
      <c r="N10" s="341">
        <v>782.25</v>
      </c>
      <c r="O10" s="341">
        <v>695.71145020182621</v>
      </c>
      <c r="P10" s="345">
        <v>818397</v>
      </c>
      <c r="R10" s="181"/>
      <c r="S10" s="181"/>
      <c r="T10" s="181"/>
      <c r="U10" s="342"/>
      <c r="V10" s="342"/>
      <c r="W10" s="181"/>
      <c r="X10" s="181"/>
      <c r="Y10" s="342"/>
      <c r="Z10" s="342"/>
      <c r="AA10" s="181"/>
      <c r="AB10" s="181"/>
      <c r="AC10" s="342"/>
      <c r="AD10" s="342"/>
    </row>
    <row r="11" spans="1:30" ht="11.25" customHeight="1" x14ac:dyDescent="0.15">
      <c r="A11" s="181"/>
      <c r="B11" s="246" t="s">
        <v>289</v>
      </c>
      <c r="C11" s="342">
        <v>1</v>
      </c>
      <c r="D11" s="345"/>
      <c r="E11" s="341">
        <v>441</v>
      </c>
      <c r="F11" s="341">
        <v>577.5</v>
      </c>
      <c r="G11" s="341">
        <v>505.37458439933738</v>
      </c>
      <c r="H11" s="341">
        <v>689200</v>
      </c>
      <c r="I11" s="341">
        <v>892.5</v>
      </c>
      <c r="J11" s="341">
        <v>1176</v>
      </c>
      <c r="K11" s="341">
        <v>1003.5944185856606</v>
      </c>
      <c r="L11" s="341">
        <v>39045</v>
      </c>
      <c r="M11" s="341">
        <v>588</v>
      </c>
      <c r="N11" s="341">
        <v>757.05000000000007</v>
      </c>
      <c r="O11" s="341">
        <v>647.71029555922587</v>
      </c>
      <c r="P11" s="345">
        <v>799955</v>
      </c>
      <c r="R11" s="181"/>
      <c r="S11" s="181"/>
      <c r="T11" s="181"/>
      <c r="U11" s="342"/>
      <c r="V11" s="342"/>
      <c r="W11" s="181"/>
      <c r="X11" s="181"/>
      <c r="Y11" s="342"/>
      <c r="Z11" s="342"/>
      <c r="AA11" s="181"/>
      <c r="AB11" s="181"/>
      <c r="AC11" s="342"/>
      <c r="AD11" s="342"/>
    </row>
    <row r="12" spans="1:30" ht="11.25" customHeight="1" x14ac:dyDescent="0.15">
      <c r="A12" s="181"/>
      <c r="B12" s="246"/>
      <c r="C12" s="342">
        <v>2</v>
      </c>
      <c r="D12" s="345"/>
      <c r="E12" s="341">
        <v>472.5</v>
      </c>
      <c r="F12" s="341">
        <v>682.5</v>
      </c>
      <c r="G12" s="341">
        <v>562.70159213033946</v>
      </c>
      <c r="H12" s="341">
        <v>709312.9</v>
      </c>
      <c r="I12" s="341">
        <v>945</v>
      </c>
      <c r="J12" s="341">
        <v>1207.5</v>
      </c>
      <c r="K12" s="341">
        <v>1059.1169204371295</v>
      </c>
      <c r="L12" s="341">
        <v>40288.700000000004</v>
      </c>
      <c r="M12" s="341">
        <v>637.35</v>
      </c>
      <c r="N12" s="341">
        <v>871.5</v>
      </c>
      <c r="O12" s="341">
        <v>759.13925517965947</v>
      </c>
      <c r="P12" s="345">
        <v>760020.79999999993</v>
      </c>
      <c r="R12" s="181"/>
      <c r="S12" s="181"/>
      <c r="T12" s="181"/>
      <c r="U12" s="342"/>
      <c r="V12" s="342"/>
      <c r="W12" s="181"/>
      <c r="X12" s="181"/>
      <c r="Y12" s="342"/>
      <c r="Z12" s="342"/>
      <c r="AA12" s="181"/>
      <c r="AB12" s="181"/>
      <c r="AC12" s="342"/>
      <c r="AD12" s="342"/>
    </row>
    <row r="13" spans="1:30" ht="11.25" customHeight="1" x14ac:dyDescent="0.15">
      <c r="A13" s="181"/>
      <c r="B13" s="246"/>
      <c r="C13" s="342">
        <v>3</v>
      </c>
      <c r="D13" s="345"/>
      <c r="E13" s="341">
        <v>504</v>
      </c>
      <c r="F13" s="341">
        <v>703.5</v>
      </c>
      <c r="G13" s="341">
        <v>579.13879821672344</v>
      </c>
      <c r="H13" s="341">
        <v>696394.50000000012</v>
      </c>
      <c r="I13" s="341">
        <v>950.04</v>
      </c>
      <c r="J13" s="341">
        <v>1291.5</v>
      </c>
      <c r="K13" s="341">
        <v>1073.3140007938084</v>
      </c>
      <c r="L13" s="341">
        <v>40316.700000000012</v>
      </c>
      <c r="M13" s="341">
        <v>676.2</v>
      </c>
      <c r="N13" s="341">
        <v>908.25</v>
      </c>
      <c r="O13" s="341">
        <v>792.9513405395378</v>
      </c>
      <c r="P13" s="341">
        <v>828023</v>
      </c>
      <c r="R13" s="181"/>
      <c r="S13" s="181"/>
      <c r="T13" s="181"/>
      <c r="U13" s="342"/>
      <c r="V13" s="342"/>
      <c r="W13" s="181"/>
      <c r="X13" s="181"/>
      <c r="Y13" s="342"/>
      <c r="Z13" s="342"/>
      <c r="AA13" s="181"/>
      <c r="AB13" s="181"/>
      <c r="AC13" s="342"/>
      <c r="AD13" s="342"/>
    </row>
    <row r="14" spans="1:30" ht="11.25" customHeight="1" x14ac:dyDescent="0.15">
      <c r="A14" s="181"/>
      <c r="B14" s="246"/>
      <c r="C14" s="342">
        <v>4</v>
      </c>
      <c r="D14" s="345"/>
      <c r="E14" s="341">
        <v>514.5</v>
      </c>
      <c r="F14" s="341">
        <v>672</v>
      </c>
      <c r="G14" s="341">
        <v>597.63923851824723</v>
      </c>
      <c r="H14" s="341">
        <v>587497.30000000005</v>
      </c>
      <c r="I14" s="341">
        <v>945</v>
      </c>
      <c r="J14" s="341">
        <v>1155</v>
      </c>
      <c r="K14" s="341">
        <v>1063.7445466291708</v>
      </c>
      <c r="L14" s="341">
        <v>32769.200000000012</v>
      </c>
      <c r="M14" s="341">
        <v>684.6</v>
      </c>
      <c r="N14" s="341">
        <v>862.05000000000007</v>
      </c>
      <c r="O14" s="341">
        <v>766.68019868682757</v>
      </c>
      <c r="P14" s="345">
        <v>697852.2</v>
      </c>
      <c r="S14" s="181"/>
      <c r="T14" s="181"/>
      <c r="U14" s="342"/>
      <c r="V14" s="342"/>
      <c r="W14" s="181"/>
      <c r="X14" s="181"/>
      <c r="Y14" s="342"/>
      <c r="Z14" s="342"/>
      <c r="AA14" s="181"/>
      <c r="AB14" s="181"/>
      <c r="AC14" s="342"/>
      <c r="AD14" s="342"/>
    </row>
    <row r="15" spans="1:30" ht="11.25" customHeight="1" x14ac:dyDescent="0.15">
      <c r="A15" s="181"/>
      <c r="B15" s="246"/>
      <c r="C15" s="342">
        <v>5</v>
      </c>
      <c r="D15" s="345"/>
      <c r="E15" s="341">
        <v>535.5</v>
      </c>
      <c r="F15" s="341">
        <v>661.5</v>
      </c>
      <c r="G15" s="341">
        <v>602.37408078000294</v>
      </c>
      <c r="H15" s="341">
        <v>631061.99999999988</v>
      </c>
      <c r="I15" s="341">
        <v>976.5</v>
      </c>
      <c r="J15" s="341">
        <v>1102.5</v>
      </c>
      <c r="K15" s="341">
        <v>1055.7124821790353</v>
      </c>
      <c r="L15" s="341">
        <v>38734.700000000004</v>
      </c>
      <c r="M15" s="341">
        <v>695.1</v>
      </c>
      <c r="N15" s="341">
        <v>831.6</v>
      </c>
      <c r="O15" s="341">
        <v>751.14250931755339</v>
      </c>
      <c r="P15" s="345">
        <v>805223.99999999988</v>
      </c>
      <c r="S15" s="181"/>
      <c r="T15" s="181"/>
      <c r="U15" s="342"/>
      <c r="V15" s="342"/>
      <c r="W15" s="181"/>
      <c r="X15" s="181"/>
      <c r="Y15" s="342"/>
      <c r="Z15" s="342"/>
      <c r="AA15" s="181"/>
      <c r="AB15" s="181"/>
      <c r="AC15" s="342"/>
      <c r="AD15" s="342"/>
    </row>
    <row r="16" spans="1:30" ht="11.25" customHeight="1" x14ac:dyDescent="0.15">
      <c r="A16" s="181"/>
      <c r="B16" s="246"/>
      <c r="C16" s="342">
        <v>6</v>
      </c>
      <c r="D16" s="345"/>
      <c r="E16" s="341">
        <v>556.5</v>
      </c>
      <c r="F16" s="341">
        <v>735</v>
      </c>
      <c r="G16" s="341">
        <v>646.47506923300796</v>
      </c>
      <c r="H16" s="341">
        <v>616872.1</v>
      </c>
      <c r="I16" s="341">
        <v>987</v>
      </c>
      <c r="J16" s="341">
        <v>1291.5</v>
      </c>
      <c r="K16" s="341">
        <v>1164.3460294210151</v>
      </c>
      <c r="L16" s="341">
        <v>39035.200000000012</v>
      </c>
      <c r="M16" s="341">
        <v>710.85</v>
      </c>
      <c r="N16" s="341">
        <v>925.05000000000007</v>
      </c>
      <c r="O16" s="341">
        <v>831.13674460565005</v>
      </c>
      <c r="P16" s="341">
        <v>820736.39999999991</v>
      </c>
      <c r="S16" s="181"/>
      <c r="T16" s="181"/>
      <c r="U16" s="342"/>
      <c r="V16" s="342"/>
      <c r="W16" s="181"/>
      <c r="X16" s="181"/>
      <c r="Y16" s="342"/>
      <c r="Z16" s="342"/>
      <c r="AA16" s="181"/>
      <c r="AB16" s="181"/>
      <c r="AC16" s="342"/>
      <c r="AD16" s="342"/>
    </row>
    <row r="17" spans="1:30" ht="11.25" customHeight="1" x14ac:dyDescent="0.15">
      <c r="A17" s="181"/>
      <c r="B17" s="246"/>
      <c r="C17" s="342">
        <v>7</v>
      </c>
      <c r="D17" s="345"/>
      <c r="E17" s="341">
        <v>567</v>
      </c>
      <c r="F17" s="341">
        <v>735</v>
      </c>
      <c r="G17" s="341">
        <v>646.14784458763893</v>
      </c>
      <c r="H17" s="341">
        <v>482972.89999999997</v>
      </c>
      <c r="I17" s="341">
        <v>945</v>
      </c>
      <c r="J17" s="341">
        <v>1298.8500000000001</v>
      </c>
      <c r="K17" s="341">
        <v>1152.3224777448072</v>
      </c>
      <c r="L17" s="341">
        <v>39454.400000000001</v>
      </c>
      <c r="M17" s="341">
        <v>719.25</v>
      </c>
      <c r="N17" s="341">
        <v>936.6</v>
      </c>
      <c r="O17" s="341">
        <v>816.51070664996632</v>
      </c>
      <c r="P17" s="345">
        <v>799447.1</v>
      </c>
      <c r="S17" s="181"/>
      <c r="T17" s="181"/>
      <c r="U17" s="342"/>
      <c r="V17" s="342"/>
      <c r="W17" s="181"/>
      <c r="X17" s="181"/>
      <c r="Y17" s="342"/>
      <c r="Z17" s="342"/>
      <c r="AA17" s="181"/>
      <c r="AB17" s="181"/>
      <c r="AC17" s="342"/>
      <c r="AD17" s="342"/>
    </row>
    <row r="18" spans="1:30" ht="11.25" customHeight="1" x14ac:dyDescent="0.15">
      <c r="A18" s="181"/>
      <c r="B18" s="275"/>
      <c r="C18" s="365">
        <v>8</v>
      </c>
      <c r="D18" s="344"/>
      <c r="E18" s="343">
        <v>572.25</v>
      </c>
      <c r="F18" s="343">
        <v>693</v>
      </c>
      <c r="G18" s="343">
        <v>622.72237526992365</v>
      </c>
      <c r="H18" s="343">
        <v>580761.19999999995</v>
      </c>
      <c r="I18" s="343">
        <v>997.5</v>
      </c>
      <c r="J18" s="343">
        <v>1176</v>
      </c>
      <c r="K18" s="343">
        <v>1094.382010676554</v>
      </c>
      <c r="L18" s="343">
        <v>35122.6</v>
      </c>
      <c r="M18" s="343">
        <v>745.5</v>
      </c>
      <c r="N18" s="343">
        <v>842.1</v>
      </c>
      <c r="O18" s="343">
        <v>791.19224521034062</v>
      </c>
      <c r="P18" s="344">
        <v>743608.20000000007</v>
      </c>
      <c r="S18" s="181"/>
      <c r="T18" s="181"/>
      <c r="U18" s="342"/>
      <c r="V18" s="342"/>
      <c r="W18" s="181"/>
      <c r="X18" s="181"/>
      <c r="Y18" s="342"/>
      <c r="Z18" s="342"/>
      <c r="AA18" s="181"/>
      <c r="AB18" s="181"/>
      <c r="AC18" s="342"/>
      <c r="AD18" s="342"/>
    </row>
    <row r="19" spans="1:30" ht="11.25" customHeight="1" x14ac:dyDescent="0.15">
      <c r="A19" s="203"/>
      <c r="B19" s="483"/>
      <c r="C19" s="293">
        <v>40756</v>
      </c>
      <c r="D19" s="345"/>
      <c r="E19" s="341">
        <v>598.5</v>
      </c>
      <c r="F19" s="341">
        <v>682.5</v>
      </c>
      <c r="G19" s="341">
        <v>619.61728367227329</v>
      </c>
      <c r="H19" s="341">
        <v>49717.4</v>
      </c>
      <c r="I19" s="341">
        <v>997.5</v>
      </c>
      <c r="J19" s="341">
        <v>1113</v>
      </c>
      <c r="K19" s="341">
        <v>1078.8158285855834</v>
      </c>
      <c r="L19" s="341">
        <v>3615.5</v>
      </c>
      <c r="M19" s="341">
        <v>758.1</v>
      </c>
      <c r="N19" s="341">
        <v>842.1</v>
      </c>
      <c r="O19" s="341">
        <v>775.6008264224829</v>
      </c>
      <c r="P19" s="341">
        <v>65715.8</v>
      </c>
      <c r="S19" s="181"/>
      <c r="T19" s="181"/>
      <c r="U19" s="342"/>
      <c r="V19" s="342"/>
      <c r="W19" s="181"/>
      <c r="X19" s="181"/>
      <c r="Y19" s="342"/>
      <c r="Z19" s="342"/>
      <c r="AA19" s="181"/>
      <c r="AB19" s="181"/>
      <c r="AC19" s="342"/>
      <c r="AD19" s="342"/>
    </row>
    <row r="20" spans="1:30" ht="11.25" customHeight="1" x14ac:dyDescent="0.15">
      <c r="A20" s="203"/>
      <c r="B20" s="246"/>
      <c r="C20" s="293">
        <v>40757</v>
      </c>
      <c r="D20" s="345"/>
      <c r="E20" s="341">
        <v>577.5</v>
      </c>
      <c r="F20" s="341">
        <v>672</v>
      </c>
      <c r="G20" s="341">
        <v>624.62516863406415</v>
      </c>
      <c r="H20" s="341">
        <v>13354.2</v>
      </c>
      <c r="I20" s="265">
        <v>1039.5</v>
      </c>
      <c r="J20" s="265">
        <v>1150.0650000000001</v>
      </c>
      <c r="K20" s="265">
        <v>1083.6924379232507</v>
      </c>
      <c r="L20" s="341">
        <v>442.8</v>
      </c>
      <c r="M20" s="341">
        <v>765.03000000000009</v>
      </c>
      <c r="N20" s="341">
        <v>842.1</v>
      </c>
      <c r="O20" s="341">
        <v>795.90936850311857</v>
      </c>
      <c r="P20" s="341">
        <v>19585</v>
      </c>
      <c r="S20" s="181"/>
      <c r="T20" s="181"/>
      <c r="U20" s="342"/>
      <c r="V20" s="342"/>
      <c r="W20" s="181"/>
      <c r="X20" s="181"/>
      <c r="Y20" s="342"/>
      <c r="Z20" s="342"/>
      <c r="AA20" s="181"/>
      <c r="AB20" s="181"/>
      <c r="AC20" s="342"/>
      <c r="AD20" s="342"/>
    </row>
    <row r="21" spans="1:30" ht="11.25" customHeight="1" x14ac:dyDescent="0.15">
      <c r="A21" s="203"/>
      <c r="B21" s="246"/>
      <c r="C21" s="293">
        <v>40758</v>
      </c>
      <c r="D21" s="345"/>
      <c r="E21" s="341">
        <v>576.97500000000002</v>
      </c>
      <c r="F21" s="341">
        <v>682.5</v>
      </c>
      <c r="G21" s="341">
        <v>635.56761512165701</v>
      </c>
      <c r="H21" s="341">
        <v>25568.9</v>
      </c>
      <c r="I21" s="341">
        <v>997.5</v>
      </c>
      <c r="J21" s="341">
        <v>1144.5</v>
      </c>
      <c r="K21" s="341">
        <v>1097.6267942583734</v>
      </c>
      <c r="L21" s="341">
        <v>1604.1</v>
      </c>
      <c r="M21" s="341">
        <v>759.99</v>
      </c>
      <c r="N21" s="341">
        <v>830.7600000000001</v>
      </c>
      <c r="O21" s="341">
        <v>807.15222388988548</v>
      </c>
      <c r="P21" s="341">
        <v>33996.5</v>
      </c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1.25" customHeight="1" x14ac:dyDescent="0.15">
      <c r="A22" s="203"/>
      <c r="B22" s="246"/>
      <c r="C22" s="293">
        <v>40759</v>
      </c>
      <c r="D22" s="345"/>
      <c r="E22" s="341">
        <v>588</v>
      </c>
      <c r="F22" s="341">
        <v>682.5</v>
      </c>
      <c r="G22" s="341">
        <v>641.36539562851965</v>
      </c>
      <c r="H22" s="341">
        <v>8985.7999999999993</v>
      </c>
      <c r="I22" s="341">
        <v>997.5</v>
      </c>
      <c r="J22" s="341">
        <v>1155</v>
      </c>
      <c r="K22" s="341">
        <v>1102.267578125</v>
      </c>
      <c r="L22" s="341">
        <v>350.6</v>
      </c>
      <c r="M22" s="341">
        <v>770.7</v>
      </c>
      <c r="N22" s="341">
        <v>842.1</v>
      </c>
      <c r="O22" s="341">
        <v>816.04447439353112</v>
      </c>
      <c r="P22" s="341">
        <v>11578.5</v>
      </c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1.25" customHeight="1" x14ac:dyDescent="0.15">
      <c r="A23" s="203"/>
      <c r="B23" s="246"/>
      <c r="C23" s="293">
        <v>40760</v>
      </c>
      <c r="D23" s="345"/>
      <c r="E23" s="341">
        <v>588</v>
      </c>
      <c r="F23" s="341">
        <v>682.5</v>
      </c>
      <c r="G23" s="341">
        <v>630.12078842380299</v>
      </c>
      <c r="H23" s="341">
        <v>14918.2</v>
      </c>
      <c r="I23" s="341">
        <v>1029</v>
      </c>
      <c r="J23" s="341">
        <v>1149.96</v>
      </c>
      <c r="K23" s="341">
        <v>1090.9441292550569</v>
      </c>
      <c r="L23" s="341">
        <v>1822.9</v>
      </c>
      <c r="M23" s="341">
        <v>764.4</v>
      </c>
      <c r="N23" s="341">
        <v>838.95</v>
      </c>
      <c r="O23" s="341">
        <v>805.70894042788643</v>
      </c>
      <c r="P23" s="341">
        <v>30489.8</v>
      </c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1.25" customHeight="1" x14ac:dyDescent="0.15">
      <c r="A24" s="203"/>
      <c r="B24" s="246"/>
      <c r="C24" s="293">
        <v>40763</v>
      </c>
      <c r="D24" s="345"/>
      <c r="E24" s="341">
        <v>593.25</v>
      </c>
      <c r="F24" s="341">
        <v>682.5</v>
      </c>
      <c r="G24" s="341">
        <v>618.57002522389109</v>
      </c>
      <c r="H24" s="341">
        <v>74029.5</v>
      </c>
      <c r="I24" s="341">
        <v>1029</v>
      </c>
      <c r="J24" s="341">
        <v>1144.5</v>
      </c>
      <c r="K24" s="341">
        <v>1089.1634165366613</v>
      </c>
      <c r="L24" s="341">
        <v>2790.1</v>
      </c>
      <c r="M24" s="341">
        <v>765.45</v>
      </c>
      <c r="N24" s="341">
        <v>842.1</v>
      </c>
      <c r="O24" s="341">
        <v>811.80164194915267</v>
      </c>
      <c r="P24" s="341">
        <v>61432.6</v>
      </c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1.25" customHeight="1" x14ac:dyDescent="0.15">
      <c r="A25" s="203"/>
      <c r="B25" s="246"/>
      <c r="C25" s="293">
        <v>40764</v>
      </c>
      <c r="D25" s="345"/>
      <c r="E25" s="341">
        <v>588</v>
      </c>
      <c r="F25" s="341">
        <v>682.5</v>
      </c>
      <c r="G25" s="341">
        <v>621.26643768400356</v>
      </c>
      <c r="H25" s="341">
        <v>11103.8</v>
      </c>
      <c r="I25" s="341">
        <v>1018.5</v>
      </c>
      <c r="J25" s="341">
        <v>1155</v>
      </c>
      <c r="K25" s="341">
        <v>1078.7573938506589</v>
      </c>
      <c r="L25" s="341">
        <v>548.20000000000005</v>
      </c>
      <c r="M25" s="341">
        <v>769.02</v>
      </c>
      <c r="N25" s="341">
        <v>823.2</v>
      </c>
      <c r="O25" s="341">
        <v>805.4284351145036</v>
      </c>
      <c r="P25" s="341">
        <v>16641.400000000001</v>
      </c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</row>
    <row r="26" spans="1:30" ht="11.25" customHeight="1" x14ac:dyDescent="0.15">
      <c r="A26" s="203"/>
      <c r="B26" s="246"/>
      <c r="C26" s="293">
        <v>40765</v>
      </c>
      <c r="D26" s="345"/>
      <c r="E26" s="341">
        <v>588</v>
      </c>
      <c r="F26" s="341">
        <v>682.5</v>
      </c>
      <c r="G26" s="341">
        <v>626.98984092570424</v>
      </c>
      <c r="H26" s="341">
        <v>24613.200000000001</v>
      </c>
      <c r="I26" s="341">
        <v>1029</v>
      </c>
      <c r="J26" s="341">
        <v>1155</v>
      </c>
      <c r="K26" s="341">
        <v>1097.3510312839232</v>
      </c>
      <c r="L26" s="341">
        <v>1937.8</v>
      </c>
      <c r="M26" s="341">
        <v>773.0100000000001</v>
      </c>
      <c r="N26" s="341">
        <v>833.7</v>
      </c>
      <c r="O26" s="341">
        <v>800.31279253587945</v>
      </c>
      <c r="P26" s="341">
        <v>33201.5</v>
      </c>
    </row>
    <row r="27" spans="1:30" ht="11.25" customHeight="1" x14ac:dyDescent="0.15">
      <c r="A27" s="203"/>
      <c r="B27" s="246"/>
      <c r="C27" s="293">
        <v>40766</v>
      </c>
      <c r="D27" s="345"/>
      <c r="E27" s="341">
        <v>576.97500000000002</v>
      </c>
      <c r="F27" s="341">
        <v>682.5</v>
      </c>
      <c r="G27" s="341">
        <v>627.12247493907728</v>
      </c>
      <c r="H27" s="341">
        <v>14087.8</v>
      </c>
      <c r="I27" s="341">
        <v>1029</v>
      </c>
      <c r="J27" s="341">
        <v>1155</v>
      </c>
      <c r="K27" s="341">
        <v>1088.9559633027523</v>
      </c>
      <c r="L27" s="341">
        <v>1056</v>
      </c>
      <c r="M27" s="341">
        <v>770.7</v>
      </c>
      <c r="N27" s="341">
        <v>794.95500000000004</v>
      </c>
      <c r="O27" s="341">
        <v>786.84374999999989</v>
      </c>
      <c r="P27" s="341">
        <v>19846.2</v>
      </c>
    </row>
    <row r="28" spans="1:30" ht="11.25" customHeight="1" x14ac:dyDescent="0.15">
      <c r="A28" s="203"/>
      <c r="B28" s="246"/>
      <c r="C28" s="293">
        <v>40767</v>
      </c>
      <c r="D28" s="345"/>
      <c r="E28" s="341">
        <v>576.97500000000002</v>
      </c>
      <c r="F28" s="341">
        <v>693</v>
      </c>
      <c r="G28" s="341">
        <v>615.71724993086468</v>
      </c>
      <c r="H28" s="341">
        <v>14194.4</v>
      </c>
      <c r="I28" s="341">
        <v>1039.5</v>
      </c>
      <c r="J28" s="341">
        <v>1155</v>
      </c>
      <c r="K28" s="341">
        <v>1079.3060964146634</v>
      </c>
      <c r="L28" s="341">
        <v>1330.5</v>
      </c>
      <c r="M28" s="341">
        <v>759.99</v>
      </c>
      <c r="N28" s="341">
        <v>833.7</v>
      </c>
      <c r="O28" s="341">
        <v>796.52864903502496</v>
      </c>
      <c r="P28" s="341">
        <v>33548.9</v>
      </c>
    </row>
    <row r="29" spans="1:30" ht="11.25" customHeight="1" x14ac:dyDescent="0.15">
      <c r="A29" s="203"/>
      <c r="B29" s="246"/>
      <c r="C29" s="293">
        <v>40773</v>
      </c>
      <c r="D29" s="345"/>
      <c r="E29" s="341">
        <v>577.08000000000004</v>
      </c>
      <c r="F29" s="341">
        <v>682.5</v>
      </c>
      <c r="G29" s="341">
        <v>619.5077590865011</v>
      </c>
      <c r="H29" s="341">
        <v>95050.5</v>
      </c>
      <c r="I29" s="341">
        <v>1050</v>
      </c>
      <c r="J29" s="341">
        <v>1144.5</v>
      </c>
      <c r="K29" s="341">
        <v>1101.3049562255028</v>
      </c>
      <c r="L29" s="341">
        <v>6540.6</v>
      </c>
      <c r="M29" s="341">
        <v>770.7</v>
      </c>
      <c r="N29" s="341">
        <v>840</v>
      </c>
      <c r="O29" s="341">
        <v>793.959573202603</v>
      </c>
      <c r="P29" s="341">
        <v>112550.9</v>
      </c>
    </row>
    <row r="30" spans="1:30" ht="11.25" customHeight="1" x14ac:dyDescent="0.15">
      <c r="A30" s="203"/>
      <c r="B30" s="246"/>
      <c r="C30" s="293">
        <v>40774</v>
      </c>
      <c r="D30" s="345"/>
      <c r="E30" s="341">
        <v>577.5</v>
      </c>
      <c r="F30" s="341">
        <v>672</v>
      </c>
      <c r="G30" s="341">
        <v>629.88763494280045</v>
      </c>
      <c r="H30" s="341">
        <v>10517</v>
      </c>
      <c r="I30" s="341">
        <v>1050</v>
      </c>
      <c r="J30" s="341">
        <v>1176</v>
      </c>
      <c r="K30" s="341">
        <v>1121.9283980582525</v>
      </c>
      <c r="L30" s="341">
        <v>409.1</v>
      </c>
      <c r="M30" s="341">
        <v>770.7</v>
      </c>
      <c r="N30" s="341">
        <v>825.30000000000007</v>
      </c>
      <c r="O30" s="341">
        <v>806.60302563675725</v>
      </c>
      <c r="P30" s="341">
        <v>15139.4</v>
      </c>
    </row>
    <row r="31" spans="1:30" ht="11.25" customHeight="1" x14ac:dyDescent="0.15">
      <c r="A31" s="203"/>
      <c r="B31" s="246"/>
      <c r="C31" s="293">
        <v>40777</v>
      </c>
      <c r="D31" s="345"/>
      <c r="E31" s="341">
        <v>577.5</v>
      </c>
      <c r="F31" s="341">
        <v>672</v>
      </c>
      <c r="G31" s="341">
        <v>627.05777523848906</v>
      </c>
      <c r="H31" s="341">
        <v>50642.8</v>
      </c>
      <c r="I31" s="341">
        <v>1050</v>
      </c>
      <c r="J31" s="341">
        <v>1176</v>
      </c>
      <c r="K31" s="341">
        <v>1106.4577202700364</v>
      </c>
      <c r="L31" s="341">
        <v>3281.2</v>
      </c>
      <c r="M31" s="341">
        <v>774.9</v>
      </c>
      <c r="N31" s="341">
        <v>822.15000000000009</v>
      </c>
      <c r="O31" s="341">
        <v>801.11042246395129</v>
      </c>
      <c r="P31" s="341">
        <v>67500.3</v>
      </c>
    </row>
    <row r="32" spans="1:30" ht="11.25" customHeight="1" x14ac:dyDescent="0.15">
      <c r="A32" s="203"/>
      <c r="B32" s="246"/>
      <c r="C32" s="293">
        <v>40778</v>
      </c>
      <c r="D32" s="345"/>
      <c r="E32" s="341">
        <v>577.5</v>
      </c>
      <c r="F32" s="341">
        <v>682.5</v>
      </c>
      <c r="G32" s="341">
        <v>617.59769208189584</v>
      </c>
      <c r="H32" s="341">
        <v>13624.8</v>
      </c>
      <c r="I32" s="341">
        <v>1050</v>
      </c>
      <c r="J32" s="341">
        <v>1176</v>
      </c>
      <c r="K32" s="341">
        <v>1097.6028513238291</v>
      </c>
      <c r="L32" s="341">
        <v>498.1</v>
      </c>
      <c r="M32" s="341">
        <v>770.7</v>
      </c>
      <c r="N32" s="341">
        <v>823.2</v>
      </c>
      <c r="O32" s="341">
        <v>792.75899755569912</v>
      </c>
      <c r="P32" s="341">
        <v>24474.400000000001</v>
      </c>
    </row>
    <row r="33" spans="1:17" ht="11.25" customHeight="1" x14ac:dyDescent="0.15">
      <c r="A33" s="203"/>
      <c r="B33" s="246"/>
      <c r="C33" s="293">
        <v>40779</v>
      </c>
      <c r="D33" s="345"/>
      <c r="E33" s="341">
        <v>577.5</v>
      </c>
      <c r="F33" s="341">
        <v>682.5</v>
      </c>
      <c r="G33" s="341">
        <v>627.03946396146114</v>
      </c>
      <c r="H33" s="341">
        <v>29141</v>
      </c>
      <c r="I33" s="341">
        <v>1050</v>
      </c>
      <c r="J33" s="341">
        <v>1176</v>
      </c>
      <c r="K33" s="341">
        <v>1109.8068043742405</v>
      </c>
      <c r="L33" s="341">
        <v>1522.9</v>
      </c>
      <c r="M33" s="341">
        <v>778.995</v>
      </c>
      <c r="N33" s="341">
        <v>823.2</v>
      </c>
      <c r="O33" s="341">
        <v>803.42662826761216</v>
      </c>
      <c r="P33" s="341">
        <v>29053</v>
      </c>
    </row>
    <row r="34" spans="1:17" ht="11.25" customHeight="1" x14ac:dyDescent="0.15">
      <c r="A34" s="203"/>
      <c r="B34" s="246"/>
      <c r="C34" s="293">
        <v>40780</v>
      </c>
      <c r="D34" s="345"/>
      <c r="E34" s="341">
        <v>576.97500000000002</v>
      </c>
      <c r="F34" s="341">
        <v>682.5</v>
      </c>
      <c r="G34" s="341">
        <v>632.16723488435741</v>
      </c>
      <c r="H34" s="341">
        <v>16188.4</v>
      </c>
      <c r="I34" s="341">
        <v>1050</v>
      </c>
      <c r="J34" s="341">
        <v>1176</v>
      </c>
      <c r="K34" s="341">
        <v>1091.2125000000003</v>
      </c>
      <c r="L34" s="341">
        <v>764.3</v>
      </c>
      <c r="M34" s="341">
        <v>770.7</v>
      </c>
      <c r="N34" s="341">
        <v>820.05000000000007</v>
      </c>
      <c r="O34" s="341">
        <v>796.3698630136987</v>
      </c>
      <c r="P34" s="341">
        <v>24174.2</v>
      </c>
    </row>
    <row r="35" spans="1:17" ht="11.25" customHeight="1" x14ac:dyDescent="0.15">
      <c r="A35" s="203"/>
      <c r="B35" s="246"/>
      <c r="C35" s="293">
        <v>40781</v>
      </c>
      <c r="D35" s="345"/>
      <c r="E35" s="341">
        <v>588</v>
      </c>
      <c r="F35" s="341">
        <v>682.5</v>
      </c>
      <c r="G35" s="341">
        <v>620.04496071438393</v>
      </c>
      <c r="H35" s="341">
        <v>16189.7</v>
      </c>
      <c r="I35" s="341">
        <v>1050</v>
      </c>
      <c r="J35" s="341">
        <v>1176</v>
      </c>
      <c r="K35" s="341">
        <v>1107.9122257053293</v>
      </c>
      <c r="L35" s="341">
        <v>756.6</v>
      </c>
      <c r="M35" s="341">
        <v>770.7</v>
      </c>
      <c r="N35" s="341">
        <v>825.30000000000007</v>
      </c>
      <c r="O35" s="341">
        <v>791.89920948616611</v>
      </c>
      <c r="P35" s="341">
        <v>26196</v>
      </c>
    </row>
    <row r="36" spans="1:17" ht="11.25" customHeight="1" x14ac:dyDescent="0.15">
      <c r="A36" s="203"/>
      <c r="B36" s="246"/>
      <c r="C36" s="293">
        <v>40784</v>
      </c>
      <c r="D36" s="345"/>
      <c r="E36" s="341">
        <v>577.5</v>
      </c>
      <c r="F36" s="341">
        <v>682.5</v>
      </c>
      <c r="G36" s="341">
        <v>618.04472978865158</v>
      </c>
      <c r="H36" s="341">
        <v>59826.1</v>
      </c>
      <c r="I36" s="341">
        <v>1050</v>
      </c>
      <c r="J36" s="341">
        <v>1176</v>
      </c>
      <c r="K36" s="341">
        <v>1092.9242053789735</v>
      </c>
      <c r="L36" s="341">
        <v>4405.5</v>
      </c>
      <c r="M36" s="341">
        <v>756</v>
      </c>
      <c r="N36" s="341">
        <v>819</v>
      </c>
      <c r="O36" s="341">
        <v>777.1517533216936</v>
      </c>
      <c r="P36" s="341">
        <v>69163.199999999997</v>
      </c>
    </row>
    <row r="37" spans="1:17" ht="11.25" customHeight="1" x14ac:dyDescent="0.15">
      <c r="A37" s="203"/>
      <c r="B37" s="246"/>
      <c r="C37" s="293">
        <v>40785</v>
      </c>
      <c r="D37" s="345"/>
      <c r="E37" s="341">
        <v>577.5</v>
      </c>
      <c r="F37" s="341">
        <v>672</v>
      </c>
      <c r="G37" s="341">
        <v>613.8378023511068</v>
      </c>
      <c r="H37" s="341">
        <v>10807.6</v>
      </c>
      <c r="I37" s="341">
        <v>1050</v>
      </c>
      <c r="J37" s="341">
        <v>1155</v>
      </c>
      <c r="K37" s="341">
        <v>1095.6369973190351</v>
      </c>
      <c r="L37" s="341">
        <v>497.9</v>
      </c>
      <c r="M37" s="341">
        <v>745.5</v>
      </c>
      <c r="N37" s="341">
        <v>817.95</v>
      </c>
      <c r="O37" s="341">
        <v>775.73997787494091</v>
      </c>
      <c r="P37" s="341">
        <v>17143.900000000001</v>
      </c>
    </row>
    <row r="38" spans="1:17" ht="13.5" customHeight="1" x14ac:dyDescent="0.15">
      <c r="B38" s="200"/>
      <c r="C38" s="293">
        <v>40786</v>
      </c>
      <c r="D38" s="181"/>
      <c r="E38" s="200">
        <v>572.25</v>
      </c>
      <c r="F38" s="200">
        <v>672</v>
      </c>
      <c r="G38" s="200">
        <v>624.91950416955649</v>
      </c>
      <c r="H38" s="200">
        <v>28200.1</v>
      </c>
      <c r="I38" s="200">
        <v>1050</v>
      </c>
      <c r="J38" s="200">
        <v>1155</v>
      </c>
      <c r="K38" s="200">
        <v>1070.9804287045667</v>
      </c>
      <c r="L38" s="200">
        <v>947.9</v>
      </c>
      <c r="M38" s="200">
        <v>751.80000000000007</v>
      </c>
      <c r="N38" s="200">
        <v>802.2</v>
      </c>
      <c r="O38" s="200">
        <v>763.45889098990699</v>
      </c>
      <c r="P38" s="200">
        <v>32176.7</v>
      </c>
      <c r="Q38" s="200"/>
    </row>
    <row r="39" spans="1:17" x14ac:dyDescent="0.15">
      <c r="B39" s="202"/>
      <c r="C39" s="293"/>
      <c r="D39" s="203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3"/>
    </row>
    <row r="40" spans="1:17" x14ac:dyDescent="0.15">
      <c r="B40" s="301"/>
      <c r="C40" s="315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6"/>
    </row>
  </sheetData>
  <phoneticPr fontId="8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45" customWidth="1"/>
    <col min="2" max="2" width="3.125" style="45" customWidth="1"/>
    <col min="3" max="3" width="2.625" style="45" customWidth="1"/>
    <col min="4" max="4" width="8.75" style="45" customWidth="1"/>
    <col min="5" max="10" width="9.375" style="45" customWidth="1"/>
    <col min="11" max="11" width="10.625" style="45" customWidth="1"/>
    <col min="12" max="12" width="8.75" style="45" customWidth="1"/>
    <col min="13" max="13" width="10.625" style="45" customWidth="1"/>
    <col min="14" max="14" width="9.375" style="45" customWidth="1"/>
    <col min="15" max="15" width="10.125" style="45" customWidth="1"/>
    <col min="16" max="16" width="11.625" style="45" customWidth="1"/>
    <col min="17" max="16384" width="9" style="45"/>
  </cols>
  <sheetData>
    <row r="1" spans="1:35" s="30" customFormat="1" ht="19.5" customHeight="1" x14ac:dyDescent="0.15">
      <c r="A1" s="29"/>
      <c r="C1" s="3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5" s="36" customFormat="1" ht="15" customHeight="1" x14ac:dyDescent="0.15">
      <c r="A2" s="32"/>
      <c r="B2" s="32"/>
      <c r="C2" s="33" t="s">
        <v>79</v>
      </c>
      <c r="D2" s="34" t="s">
        <v>80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5" s="105" customForma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40" t="s">
        <v>81</v>
      </c>
      <c r="Q3" s="103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5" ht="18.75" customHeight="1" x14ac:dyDescent="0.15">
      <c r="A4" s="41"/>
      <c r="B4" s="42"/>
      <c r="C4" s="43"/>
      <c r="D4" s="648" t="s">
        <v>52</v>
      </c>
      <c r="E4" s="649"/>
      <c r="F4" s="649"/>
      <c r="G4" s="649"/>
      <c r="H4" s="650"/>
      <c r="I4" s="44"/>
      <c r="J4" s="44"/>
      <c r="K4" s="648" t="s">
        <v>53</v>
      </c>
      <c r="L4" s="649"/>
      <c r="M4" s="650"/>
      <c r="N4" s="44"/>
      <c r="O4" s="44"/>
      <c r="P4" s="4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8.75" customHeight="1" x14ac:dyDescent="0.15">
      <c r="A5" s="46"/>
      <c r="B5" s="47"/>
      <c r="C5" s="48"/>
      <c r="D5" s="651" t="s">
        <v>54</v>
      </c>
      <c r="E5" s="652"/>
      <c r="F5" s="49" t="s">
        <v>55</v>
      </c>
      <c r="G5" s="50" t="s">
        <v>56</v>
      </c>
      <c r="H5" s="653" t="s">
        <v>57</v>
      </c>
      <c r="I5" s="51" t="s">
        <v>58</v>
      </c>
      <c r="J5" s="51" t="s">
        <v>59</v>
      </c>
      <c r="K5" s="49" t="s">
        <v>60</v>
      </c>
      <c r="L5" s="49" t="s">
        <v>82</v>
      </c>
      <c r="M5" s="653" t="s">
        <v>57</v>
      </c>
      <c r="N5" s="51" t="s">
        <v>62</v>
      </c>
      <c r="O5" s="51" t="s">
        <v>63</v>
      </c>
      <c r="P5" s="51" t="s">
        <v>64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8.75" customHeight="1" x14ac:dyDescent="0.15">
      <c r="A6" s="52"/>
      <c r="B6" s="53"/>
      <c r="C6" s="54"/>
      <c r="D6" s="55" t="s">
        <v>83</v>
      </c>
      <c r="E6" s="56" t="s">
        <v>84</v>
      </c>
      <c r="F6" s="57" t="s">
        <v>67</v>
      </c>
      <c r="G6" s="58" t="s">
        <v>84</v>
      </c>
      <c r="H6" s="654"/>
      <c r="I6" s="59"/>
      <c r="J6" s="59"/>
      <c r="K6" s="57" t="s">
        <v>68</v>
      </c>
      <c r="L6" s="57" t="s">
        <v>85</v>
      </c>
      <c r="M6" s="654"/>
      <c r="N6" s="59"/>
      <c r="O6" s="59"/>
      <c r="P6" s="59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16.5" customHeight="1" x14ac:dyDescent="0.15">
      <c r="A7" s="60" t="s">
        <v>70</v>
      </c>
      <c r="B7" s="61">
        <v>19</v>
      </c>
      <c r="C7" s="62" t="s">
        <v>71</v>
      </c>
      <c r="D7" s="63">
        <v>2024069</v>
      </c>
      <c r="E7" s="64">
        <v>9259391</v>
      </c>
      <c r="F7" s="65">
        <v>6804890</v>
      </c>
      <c r="G7" s="66">
        <v>6287558</v>
      </c>
      <c r="H7" s="65">
        <v>24375908</v>
      </c>
      <c r="I7" s="65">
        <v>3931028</v>
      </c>
      <c r="J7" s="65">
        <v>28306936</v>
      </c>
      <c r="K7" s="65">
        <v>79786501</v>
      </c>
      <c r="L7" s="65">
        <v>4694589</v>
      </c>
      <c r="M7" s="65">
        <v>84481090</v>
      </c>
      <c r="N7" s="65">
        <v>16207831</v>
      </c>
      <c r="O7" s="65">
        <v>100688921</v>
      </c>
      <c r="P7" s="65">
        <v>128995857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16.5" customHeight="1" x14ac:dyDescent="0.15">
      <c r="A8" s="67" t="s">
        <v>72</v>
      </c>
      <c r="B8" s="61">
        <v>20</v>
      </c>
      <c r="C8" s="68" t="s">
        <v>72</v>
      </c>
      <c r="D8" s="63">
        <v>2374865.2999999998</v>
      </c>
      <c r="E8" s="64">
        <v>8987910.6999999993</v>
      </c>
      <c r="F8" s="65">
        <v>7507521.2000000002</v>
      </c>
      <c r="G8" s="66">
        <v>7192852.5999999996</v>
      </c>
      <c r="H8" s="65">
        <v>26063149.799999997</v>
      </c>
      <c r="I8" s="65">
        <v>11080494</v>
      </c>
      <c r="J8" s="65">
        <v>37143643.799999997</v>
      </c>
      <c r="K8" s="65">
        <v>79919822</v>
      </c>
      <c r="L8" s="65">
        <v>4868909.3</v>
      </c>
      <c r="M8" s="65">
        <v>84788731.299999997</v>
      </c>
      <c r="N8" s="65">
        <v>17983318</v>
      </c>
      <c r="O8" s="65">
        <v>102772049.3</v>
      </c>
      <c r="P8" s="65">
        <v>139915693.09999999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6.5" customHeight="1" x14ac:dyDescent="0.15">
      <c r="A9" s="67" t="s">
        <v>72</v>
      </c>
      <c r="B9" s="61">
        <v>21</v>
      </c>
      <c r="C9" s="68" t="s">
        <v>72</v>
      </c>
      <c r="D9" s="63">
        <v>2589777.8000000003</v>
      </c>
      <c r="E9" s="64">
        <v>10590736.4</v>
      </c>
      <c r="F9" s="65">
        <v>8526000.9000000004</v>
      </c>
      <c r="G9" s="66">
        <v>9154605.8000000007</v>
      </c>
      <c r="H9" s="65">
        <v>30861120.900000002</v>
      </c>
      <c r="I9" s="65">
        <v>10709193</v>
      </c>
      <c r="J9" s="65">
        <v>41570313.900000006</v>
      </c>
      <c r="K9" s="65">
        <v>102982607</v>
      </c>
      <c r="L9" s="65">
        <v>6093956.6000000006</v>
      </c>
      <c r="M9" s="65">
        <v>109076563.59999999</v>
      </c>
      <c r="N9" s="65">
        <v>16594990</v>
      </c>
      <c r="O9" s="65">
        <v>125671553.59999999</v>
      </c>
      <c r="P9" s="65">
        <v>167241867.5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6.5" customHeight="1" x14ac:dyDescent="0.15">
      <c r="A10" s="69" t="s">
        <v>72</v>
      </c>
      <c r="B10" s="70">
        <v>22</v>
      </c>
      <c r="C10" s="71" t="s">
        <v>72</v>
      </c>
      <c r="D10" s="72">
        <v>2685467</v>
      </c>
      <c r="E10" s="73">
        <v>9288265</v>
      </c>
      <c r="F10" s="74">
        <v>6593574</v>
      </c>
      <c r="G10" s="74">
        <v>8600921</v>
      </c>
      <c r="H10" s="74">
        <v>27168228</v>
      </c>
      <c r="I10" s="74">
        <v>8795719</v>
      </c>
      <c r="J10" s="74">
        <v>35963946</v>
      </c>
      <c r="K10" s="74">
        <v>101453575</v>
      </c>
      <c r="L10" s="74">
        <v>5840535</v>
      </c>
      <c r="M10" s="74">
        <v>107294110</v>
      </c>
      <c r="N10" s="74">
        <v>14024878</v>
      </c>
      <c r="O10" s="74">
        <v>121318989</v>
      </c>
      <c r="P10" s="73">
        <v>157282935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6.5" customHeight="1" x14ac:dyDescent="0.15">
      <c r="A11" s="106" t="s">
        <v>86</v>
      </c>
      <c r="B11" s="107">
        <v>1</v>
      </c>
      <c r="C11" s="108" t="s">
        <v>87</v>
      </c>
      <c r="D11" s="109">
        <v>249740.79999999996</v>
      </c>
      <c r="E11" s="110">
        <v>1018066.6</v>
      </c>
      <c r="F11" s="111">
        <v>586909.30000000005</v>
      </c>
      <c r="G11" s="112">
        <v>790332.10000000009</v>
      </c>
      <c r="H11" s="111">
        <v>2645048.7999999998</v>
      </c>
      <c r="I11" s="111">
        <v>692874</v>
      </c>
      <c r="J11" s="111">
        <v>3337922.8</v>
      </c>
      <c r="K11" s="111">
        <v>8370513</v>
      </c>
      <c r="L11" s="111">
        <v>354644.00000000012</v>
      </c>
      <c r="M11" s="111">
        <v>8725157</v>
      </c>
      <c r="N11" s="111">
        <v>1260045</v>
      </c>
      <c r="O11" s="111">
        <v>9985202</v>
      </c>
      <c r="P11" s="111">
        <v>13323124.800000001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6.5" customHeight="1" x14ac:dyDescent="0.15">
      <c r="A12" s="67"/>
      <c r="B12" s="61">
        <v>2</v>
      </c>
      <c r="C12" s="75"/>
      <c r="D12" s="63">
        <v>194292.29999999996</v>
      </c>
      <c r="E12" s="64">
        <v>756262.1</v>
      </c>
      <c r="F12" s="65">
        <v>571009.9</v>
      </c>
      <c r="G12" s="66">
        <v>757237</v>
      </c>
      <c r="H12" s="65">
        <v>2278801.2999999998</v>
      </c>
      <c r="I12" s="65">
        <v>856545</v>
      </c>
      <c r="J12" s="65">
        <v>3135346.3</v>
      </c>
      <c r="K12" s="65">
        <v>8805897</v>
      </c>
      <c r="L12" s="65">
        <v>402774.20000000007</v>
      </c>
      <c r="M12" s="65">
        <v>9208671.1999999993</v>
      </c>
      <c r="N12" s="65">
        <v>1077363</v>
      </c>
      <c r="O12" s="65">
        <v>10286034.199999999</v>
      </c>
      <c r="P12" s="65">
        <v>13421380.5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6.5" customHeight="1" x14ac:dyDescent="0.15">
      <c r="A13" s="113" t="s">
        <v>72</v>
      </c>
      <c r="B13" s="82">
        <v>3</v>
      </c>
      <c r="C13" s="114" t="s">
        <v>72</v>
      </c>
      <c r="D13" s="115">
        <v>211180.20000000004</v>
      </c>
      <c r="E13" s="116">
        <v>908578.2</v>
      </c>
      <c r="F13" s="117">
        <v>779919.9</v>
      </c>
      <c r="G13" s="118">
        <v>938459.89999999991</v>
      </c>
      <c r="H13" s="117">
        <v>2838138.1999999997</v>
      </c>
      <c r="I13" s="117">
        <v>871426</v>
      </c>
      <c r="J13" s="117">
        <v>3709564.1999999997</v>
      </c>
      <c r="K13" s="117">
        <v>9524313</v>
      </c>
      <c r="L13" s="117">
        <v>756069.69999999972</v>
      </c>
      <c r="M13" s="117">
        <v>10280382.699999999</v>
      </c>
      <c r="N13" s="117">
        <v>1296190</v>
      </c>
      <c r="O13" s="117">
        <v>11576572.699999999</v>
      </c>
      <c r="P13" s="117">
        <v>15286136.899999999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6.5" customHeight="1" x14ac:dyDescent="0.15">
      <c r="A14" s="106" t="s">
        <v>86</v>
      </c>
      <c r="B14" s="107">
        <v>4</v>
      </c>
      <c r="C14" s="108" t="s">
        <v>87</v>
      </c>
      <c r="D14" s="109">
        <v>230468.50000000003</v>
      </c>
      <c r="E14" s="110">
        <v>597976.80000000005</v>
      </c>
      <c r="F14" s="111">
        <v>435947.60000000003</v>
      </c>
      <c r="G14" s="112">
        <v>708676.9</v>
      </c>
      <c r="H14" s="111">
        <v>1973069.8000000003</v>
      </c>
      <c r="I14" s="111">
        <v>820288</v>
      </c>
      <c r="J14" s="111">
        <v>2793357.8000000003</v>
      </c>
      <c r="K14" s="111">
        <v>8504212</v>
      </c>
      <c r="L14" s="111">
        <v>559006.79999999981</v>
      </c>
      <c r="M14" s="111">
        <v>9063218.8000000007</v>
      </c>
      <c r="N14" s="111">
        <v>1149672</v>
      </c>
      <c r="O14" s="111">
        <v>10212890.800000001</v>
      </c>
      <c r="P14" s="111">
        <v>13006248.600000001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6.5" customHeight="1" x14ac:dyDescent="0.15">
      <c r="A15" s="67" t="s">
        <v>72</v>
      </c>
      <c r="B15" s="61">
        <v>5</v>
      </c>
      <c r="C15" s="68" t="s">
        <v>72</v>
      </c>
      <c r="D15" s="63">
        <v>224139.8</v>
      </c>
      <c r="E15" s="64">
        <v>873924.9</v>
      </c>
      <c r="F15" s="65">
        <v>611786.6</v>
      </c>
      <c r="G15" s="66">
        <v>796511.5</v>
      </c>
      <c r="H15" s="65">
        <v>2506362.7999999998</v>
      </c>
      <c r="I15" s="65">
        <v>773545</v>
      </c>
      <c r="J15" s="65">
        <v>3279907.8</v>
      </c>
      <c r="K15" s="65">
        <v>8596281</v>
      </c>
      <c r="L15" s="65">
        <v>410246.89999999985</v>
      </c>
      <c r="M15" s="65">
        <v>9006527.9000000004</v>
      </c>
      <c r="N15" s="65">
        <v>1130556</v>
      </c>
      <c r="O15" s="65">
        <v>10137083.9</v>
      </c>
      <c r="P15" s="65">
        <v>13416991.699999999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6.5" customHeight="1" x14ac:dyDescent="0.15">
      <c r="A16" s="67" t="s">
        <v>72</v>
      </c>
      <c r="B16" s="61">
        <v>6</v>
      </c>
      <c r="C16" s="68" t="s">
        <v>72</v>
      </c>
      <c r="D16" s="63">
        <v>205711.9</v>
      </c>
      <c r="E16" s="64">
        <v>859033.20000000007</v>
      </c>
      <c r="F16" s="65">
        <v>560992.80000000005</v>
      </c>
      <c r="G16" s="66">
        <v>626368</v>
      </c>
      <c r="H16" s="65">
        <v>2252105.9000000004</v>
      </c>
      <c r="I16" s="65">
        <v>665806</v>
      </c>
      <c r="J16" s="65">
        <v>2917911.9000000004</v>
      </c>
      <c r="K16" s="65">
        <v>8110725</v>
      </c>
      <c r="L16" s="65">
        <v>415375.1</v>
      </c>
      <c r="M16" s="65">
        <v>8526100.0999999996</v>
      </c>
      <c r="N16" s="65">
        <v>1104655</v>
      </c>
      <c r="O16" s="65">
        <v>9630755.0999999996</v>
      </c>
      <c r="P16" s="65">
        <v>12548667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6.5" customHeight="1" x14ac:dyDescent="0.15">
      <c r="A17" s="67" t="s">
        <v>72</v>
      </c>
      <c r="B17" s="61">
        <v>7</v>
      </c>
      <c r="C17" s="68" t="s">
        <v>72</v>
      </c>
      <c r="D17" s="63">
        <v>185291.3</v>
      </c>
      <c r="E17" s="64">
        <v>622117.5</v>
      </c>
      <c r="F17" s="65">
        <v>399728.3</v>
      </c>
      <c r="G17" s="66">
        <v>501046.00000000006</v>
      </c>
      <c r="H17" s="65">
        <v>1708183.1</v>
      </c>
      <c r="I17" s="65">
        <v>531232</v>
      </c>
      <c r="J17" s="65">
        <v>2239415.1</v>
      </c>
      <c r="K17" s="65">
        <v>6027865</v>
      </c>
      <c r="L17" s="65">
        <v>446665.4</v>
      </c>
      <c r="M17" s="65">
        <v>6474530.4000000004</v>
      </c>
      <c r="N17" s="65">
        <v>1117124</v>
      </c>
      <c r="O17" s="65">
        <v>7591654.4000000004</v>
      </c>
      <c r="P17" s="65">
        <v>9831069.5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6.5" customHeight="1" x14ac:dyDescent="0.15">
      <c r="A18" s="119"/>
      <c r="B18" s="120">
        <v>8</v>
      </c>
      <c r="C18" s="120"/>
      <c r="D18" s="121">
        <v>215395</v>
      </c>
      <c r="E18" s="122">
        <v>705451</v>
      </c>
      <c r="F18" s="123">
        <v>496039</v>
      </c>
      <c r="G18" s="123">
        <v>742467</v>
      </c>
      <c r="H18" s="123">
        <f t="shared" ref="H18:H27" si="0">SUM(D18:G18)</f>
        <v>2159352</v>
      </c>
      <c r="I18" s="123">
        <v>539719</v>
      </c>
      <c r="J18" s="123">
        <f t="shared" ref="J18:J27" si="1">H18+I18</f>
        <v>2699071</v>
      </c>
      <c r="K18" s="123">
        <v>7240315</v>
      </c>
      <c r="L18" s="123">
        <v>581327</v>
      </c>
      <c r="M18" s="123">
        <f t="shared" ref="M18:M27" si="2">K18+L18</f>
        <v>7821642</v>
      </c>
      <c r="N18" s="123">
        <v>1308421</v>
      </c>
      <c r="O18" s="123">
        <f t="shared" ref="O18:O27" si="3">M18+N18</f>
        <v>9130063</v>
      </c>
      <c r="P18" s="65">
        <f t="shared" ref="P18:P27" si="4">J18+O18</f>
        <v>11829134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6.5" customHeight="1" x14ac:dyDescent="0.15">
      <c r="A19" s="119"/>
      <c r="B19" s="120">
        <v>9</v>
      </c>
      <c r="C19" s="120"/>
      <c r="D19" s="124">
        <v>231289</v>
      </c>
      <c r="E19" s="95">
        <v>697474</v>
      </c>
      <c r="F19" s="65">
        <v>455049</v>
      </c>
      <c r="G19" s="65">
        <v>594865</v>
      </c>
      <c r="H19" s="95">
        <f t="shared" si="0"/>
        <v>1978677</v>
      </c>
      <c r="I19" s="123">
        <v>558871</v>
      </c>
      <c r="J19" s="123">
        <f t="shared" si="1"/>
        <v>2537548</v>
      </c>
      <c r="K19" s="123">
        <v>8279166</v>
      </c>
      <c r="L19" s="123">
        <v>484691</v>
      </c>
      <c r="M19" s="123">
        <f t="shared" si="2"/>
        <v>8763857</v>
      </c>
      <c r="N19" s="123">
        <v>1225413</v>
      </c>
      <c r="O19" s="123">
        <f t="shared" si="3"/>
        <v>9989270</v>
      </c>
      <c r="P19" s="65">
        <f t="shared" si="4"/>
        <v>12526818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6.5" customHeight="1" x14ac:dyDescent="0.15">
      <c r="A20" s="119"/>
      <c r="B20" s="120">
        <v>10</v>
      </c>
      <c r="C20" s="125"/>
      <c r="D20" s="124">
        <v>225198</v>
      </c>
      <c r="E20" s="122">
        <v>751837</v>
      </c>
      <c r="F20" s="65">
        <v>505538</v>
      </c>
      <c r="G20" s="65">
        <v>582196</v>
      </c>
      <c r="H20" s="65">
        <f t="shared" si="0"/>
        <v>2064769</v>
      </c>
      <c r="I20" s="65">
        <v>628047</v>
      </c>
      <c r="J20" s="65">
        <f t="shared" si="1"/>
        <v>2692816</v>
      </c>
      <c r="K20" s="65">
        <v>7637218</v>
      </c>
      <c r="L20" s="65">
        <v>421461</v>
      </c>
      <c r="M20" s="65">
        <f t="shared" si="2"/>
        <v>8058679</v>
      </c>
      <c r="N20" s="65">
        <v>913803</v>
      </c>
      <c r="O20" s="65">
        <f t="shared" si="3"/>
        <v>8972482</v>
      </c>
      <c r="P20" s="65">
        <f t="shared" si="4"/>
        <v>11665298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6.5" customHeight="1" x14ac:dyDescent="0.15">
      <c r="A21" s="119"/>
      <c r="B21" s="120">
        <v>11</v>
      </c>
      <c r="C21" s="125"/>
      <c r="D21" s="124">
        <v>256380</v>
      </c>
      <c r="E21" s="66">
        <v>748772</v>
      </c>
      <c r="F21" s="65">
        <v>595327</v>
      </c>
      <c r="G21" s="65">
        <v>781381</v>
      </c>
      <c r="H21" s="65">
        <f t="shared" si="0"/>
        <v>2381860</v>
      </c>
      <c r="I21" s="65">
        <v>928683</v>
      </c>
      <c r="J21" s="65">
        <f t="shared" si="1"/>
        <v>3310543</v>
      </c>
      <c r="K21" s="65">
        <v>10178535</v>
      </c>
      <c r="L21" s="65">
        <v>504137</v>
      </c>
      <c r="M21" s="65">
        <f t="shared" si="2"/>
        <v>10682672</v>
      </c>
      <c r="N21" s="65">
        <v>1220818</v>
      </c>
      <c r="O21" s="65">
        <f t="shared" si="3"/>
        <v>11903490</v>
      </c>
      <c r="P21" s="65">
        <f t="shared" si="4"/>
        <v>15214033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6.5" customHeight="1" x14ac:dyDescent="0.15">
      <c r="A22" s="126"/>
      <c r="B22" s="127">
        <v>12</v>
      </c>
      <c r="C22" s="128"/>
      <c r="D22" s="129">
        <v>345041</v>
      </c>
      <c r="E22" s="118">
        <v>1067104</v>
      </c>
      <c r="F22" s="118">
        <v>527307</v>
      </c>
      <c r="G22" s="117">
        <v>624695</v>
      </c>
      <c r="H22" s="117">
        <f t="shared" si="0"/>
        <v>2564147</v>
      </c>
      <c r="I22" s="118">
        <v>747058</v>
      </c>
      <c r="J22" s="117">
        <f t="shared" si="1"/>
        <v>3311205</v>
      </c>
      <c r="K22" s="117">
        <v>8121342</v>
      </c>
      <c r="L22" s="117">
        <v>389218</v>
      </c>
      <c r="M22" s="117">
        <f t="shared" si="2"/>
        <v>8510560</v>
      </c>
      <c r="N22" s="117">
        <v>1215473</v>
      </c>
      <c r="O22" s="117">
        <f t="shared" si="3"/>
        <v>9726033</v>
      </c>
      <c r="P22" s="117">
        <f t="shared" si="4"/>
        <v>13037238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6.5" customHeight="1" x14ac:dyDescent="0.15">
      <c r="A23" s="67" t="s">
        <v>88</v>
      </c>
      <c r="B23" s="61">
        <v>1</v>
      </c>
      <c r="C23" s="108" t="s">
        <v>87</v>
      </c>
      <c r="D23" s="130">
        <v>291064</v>
      </c>
      <c r="E23" s="66">
        <v>716985</v>
      </c>
      <c r="F23" s="65">
        <v>395221</v>
      </c>
      <c r="G23" s="65">
        <v>621308</v>
      </c>
      <c r="H23" s="65">
        <f t="shared" si="0"/>
        <v>2024578</v>
      </c>
      <c r="I23" s="65">
        <v>539236</v>
      </c>
      <c r="J23" s="65">
        <f t="shared" si="1"/>
        <v>2563814</v>
      </c>
      <c r="K23" s="65">
        <v>8206341</v>
      </c>
      <c r="L23" s="65">
        <v>292512</v>
      </c>
      <c r="M23" s="65">
        <f t="shared" si="2"/>
        <v>8498853</v>
      </c>
      <c r="N23" s="65">
        <v>1093501</v>
      </c>
      <c r="O23" s="65">
        <f t="shared" si="3"/>
        <v>9592354</v>
      </c>
      <c r="P23" s="65">
        <f t="shared" si="4"/>
        <v>12156168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6.5" customHeight="1" x14ac:dyDescent="0.15">
      <c r="A24" s="67"/>
      <c r="B24" s="61">
        <v>2</v>
      </c>
      <c r="C24" s="68"/>
      <c r="D24" s="124">
        <v>216704</v>
      </c>
      <c r="E24" s="66">
        <v>577451</v>
      </c>
      <c r="F24" s="65">
        <v>382496</v>
      </c>
      <c r="G24" s="65">
        <v>462327</v>
      </c>
      <c r="H24" s="65">
        <f t="shared" si="0"/>
        <v>1638978</v>
      </c>
      <c r="I24" s="65">
        <v>385562</v>
      </c>
      <c r="J24" s="65">
        <f t="shared" si="1"/>
        <v>2024540</v>
      </c>
      <c r="K24" s="65">
        <v>8352013</v>
      </c>
      <c r="L24" s="65">
        <v>422197</v>
      </c>
      <c r="M24" s="65">
        <f t="shared" si="2"/>
        <v>8774210</v>
      </c>
      <c r="N24" s="65">
        <v>1102027</v>
      </c>
      <c r="O24" s="65">
        <f t="shared" si="3"/>
        <v>9876237</v>
      </c>
      <c r="P24" s="66">
        <f t="shared" si="4"/>
        <v>11900777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s="11" customFormat="1" ht="16.5" customHeight="1" x14ac:dyDescent="0.15">
      <c r="A25" s="67"/>
      <c r="B25" s="61">
        <v>3</v>
      </c>
      <c r="C25" s="68"/>
      <c r="D25" s="124">
        <v>222205</v>
      </c>
      <c r="E25" s="66">
        <v>784968</v>
      </c>
      <c r="F25" s="65">
        <v>483610</v>
      </c>
      <c r="G25" s="65">
        <v>419202</v>
      </c>
      <c r="H25" s="65">
        <f t="shared" si="0"/>
        <v>1909985</v>
      </c>
      <c r="I25" s="65">
        <v>553850</v>
      </c>
      <c r="J25" s="65">
        <f t="shared" si="1"/>
        <v>2463835</v>
      </c>
      <c r="K25" s="65">
        <v>8245640</v>
      </c>
      <c r="L25" s="65">
        <v>380777</v>
      </c>
      <c r="M25" s="65">
        <f t="shared" si="2"/>
        <v>8626417</v>
      </c>
      <c r="N25" s="65">
        <v>1177923</v>
      </c>
      <c r="O25" s="65">
        <f t="shared" si="3"/>
        <v>9804340</v>
      </c>
      <c r="P25" s="66">
        <f t="shared" si="4"/>
        <v>12268175</v>
      </c>
    </row>
    <row r="26" spans="1:35" s="11" customFormat="1" ht="16.5" customHeight="1" x14ac:dyDescent="0.15">
      <c r="A26" s="67"/>
      <c r="B26" s="61">
        <v>4</v>
      </c>
      <c r="C26" s="68"/>
      <c r="D26" s="124">
        <v>246116</v>
      </c>
      <c r="E26" s="66">
        <v>664872</v>
      </c>
      <c r="F26" s="65">
        <v>461885</v>
      </c>
      <c r="G26" s="65">
        <v>475807</v>
      </c>
      <c r="H26" s="65">
        <f t="shared" si="0"/>
        <v>1848680</v>
      </c>
      <c r="I26" s="65">
        <v>506960</v>
      </c>
      <c r="J26" s="65">
        <f t="shared" si="1"/>
        <v>2355640</v>
      </c>
      <c r="K26" s="65">
        <v>7624019</v>
      </c>
      <c r="L26" s="65">
        <v>374863</v>
      </c>
      <c r="M26" s="65">
        <f t="shared" si="2"/>
        <v>7998882</v>
      </c>
      <c r="N26" s="65">
        <v>1331196</v>
      </c>
      <c r="O26" s="65">
        <f t="shared" si="3"/>
        <v>9330078</v>
      </c>
      <c r="P26" s="66">
        <f t="shared" si="4"/>
        <v>11685718</v>
      </c>
    </row>
    <row r="27" spans="1:35" s="11" customFormat="1" x14ac:dyDescent="0.15">
      <c r="A27" s="67"/>
      <c r="B27" s="61">
        <v>5</v>
      </c>
      <c r="C27" s="68"/>
      <c r="D27" s="124">
        <v>238907</v>
      </c>
      <c r="E27" s="66">
        <v>616084</v>
      </c>
      <c r="F27" s="65">
        <v>544808</v>
      </c>
      <c r="G27" s="65">
        <v>528256</v>
      </c>
      <c r="H27" s="65">
        <f t="shared" si="0"/>
        <v>1928055</v>
      </c>
      <c r="I27" s="65">
        <v>519462</v>
      </c>
      <c r="J27" s="65">
        <f t="shared" si="1"/>
        <v>2447517</v>
      </c>
      <c r="K27" s="65">
        <v>8526946</v>
      </c>
      <c r="L27" s="65">
        <v>444441</v>
      </c>
      <c r="M27" s="65">
        <f t="shared" si="2"/>
        <v>8971387</v>
      </c>
      <c r="N27" s="65">
        <v>1436910</v>
      </c>
      <c r="O27" s="65">
        <f t="shared" si="3"/>
        <v>10408297</v>
      </c>
      <c r="P27" s="66">
        <f t="shared" si="4"/>
        <v>12855814</v>
      </c>
    </row>
    <row r="28" spans="1:35" s="11" customFormat="1" x14ac:dyDescent="0.15">
      <c r="A28" s="67"/>
      <c r="B28" s="61">
        <v>6</v>
      </c>
      <c r="C28" s="68"/>
      <c r="D28" s="124">
        <v>226008</v>
      </c>
      <c r="E28" s="66">
        <v>614762</v>
      </c>
      <c r="F28" s="65">
        <v>317059</v>
      </c>
      <c r="G28" s="65">
        <v>419134</v>
      </c>
      <c r="H28" s="65">
        <f>SUM(D28:G28)</f>
        <v>1576963</v>
      </c>
      <c r="I28" s="65">
        <v>487037</v>
      </c>
      <c r="J28" s="65">
        <f>H28+I28</f>
        <v>2064000</v>
      </c>
      <c r="K28" s="65">
        <v>7745208</v>
      </c>
      <c r="L28" s="65">
        <v>356770</v>
      </c>
      <c r="M28" s="65">
        <f>K28+L28</f>
        <v>8101978</v>
      </c>
      <c r="N28" s="65">
        <v>1334725</v>
      </c>
      <c r="O28" s="65">
        <f>M28+N28</f>
        <v>9436703</v>
      </c>
      <c r="P28" s="66">
        <f>J28+O28</f>
        <v>11500703</v>
      </c>
    </row>
    <row r="29" spans="1:35" s="11" customFormat="1" x14ac:dyDescent="0.15">
      <c r="A29" s="67"/>
      <c r="B29" s="61">
        <v>7</v>
      </c>
      <c r="C29" s="68"/>
      <c r="D29" s="124">
        <v>210900</v>
      </c>
      <c r="E29" s="66">
        <v>549341</v>
      </c>
      <c r="F29" s="65">
        <v>375348</v>
      </c>
      <c r="G29" s="65">
        <v>338801</v>
      </c>
      <c r="H29" s="65">
        <f>SUM(D29:G29)</f>
        <v>1474390</v>
      </c>
      <c r="I29" s="65">
        <v>414481</v>
      </c>
      <c r="J29" s="65">
        <f>H29+I29</f>
        <v>1888871</v>
      </c>
      <c r="K29" s="65">
        <v>6454926</v>
      </c>
      <c r="L29" s="65">
        <v>409556</v>
      </c>
      <c r="M29" s="65">
        <f>K29+L29</f>
        <v>6864482</v>
      </c>
      <c r="N29" s="65">
        <v>1269364</v>
      </c>
      <c r="O29" s="65">
        <f>M29+N29</f>
        <v>8133846</v>
      </c>
      <c r="P29" s="66">
        <f>J29+O29</f>
        <v>10022717</v>
      </c>
    </row>
    <row r="30" spans="1:35" s="11" customFormat="1" x14ac:dyDescent="0.15">
      <c r="A30" s="69"/>
      <c r="B30" s="70">
        <v>8</v>
      </c>
      <c r="C30" s="71"/>
      <c r="D30" s="131">
        <v>215533</v>
      </c>
      <c r="E30" s="73">
        <v>651614</v>
      </c>
      <c r="F30" s="74">
        <v>392577</v>
      </c>
      <c r="G30" s="74">
        <v>187142</v>
      </c>
      <c r="H30" s="74">
        <f>SUM(D30:G30)</f>
        <v>1446866</v>
      </c>
      <c r="I30" s="74">
        <v>696087</v>
      </c>
      <c r="J30" s="74">
        <f>H30+I30</f>
        <v>2142953</v>
      </c>
      <c r="K30" s="74">
        <v>7768781</v>
      </c>
      <c r="L30" s="74">
        <v>671333</v>
      </c>
      <c r="M30" s="74">
        <f>K30+L30</f>
        <v>8440114</v>
      </c>
      <c r="N30" s="74">
        <v>1577984</v>
      </c>
      <c r="O30" s="74">
        <f>M30+N30</f>
        <v>10018098</v>
      </c>
      <c r="P30" s="73">
        <f>J30+O30</f>
        <v>12161051</v>
      </c>
    </row>
    <row r="31" spans="1:35" s="11" customFormat="1" x14ac:dyDescent="0.15">
      <c r="A31" s="92"/>
      <c r="B31" s="92"/>
      <c r="C31" s="93" t="s">
        <v>89</v>
      </c>
      <c r="D31" s="132" t="s">
        <v>90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</row>
    <row r="32" spans="1:35" x14ac:dyDescent="0.15"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x14ac:dyDescent="0.15">
      <c r="A33" s="11"/>
      <c r="B33" s="11"/>
      <c r="C33" s="11"/>
      <c r="D33" s="98"/>
      <c r="E33" s="99"/>
      <c r="F33" s="99"/>
      <c r="G33" s="99"/>
      <c r="H33" s="134"/>
      <c r="I33" s="98"/>
      <c r="J33" s="134"/>
      <c r="K33" s="98"/>
      <c r="L33" s="98"/>
      <c r="M33" s="134"/>
      <c r="N33" s="98"/>
      <c r="O33" s="134"/>
      <c r="P33" s="134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x14ac:dyDescent="0.15">
      <c r="A34" s="11"/>
      <c r="B34" s="11"/>
      <c r="C34" s="11"/>
      <c r="D34" s="98"/>
      <c r="E34" s="99"/>
      <c r="F34" s="99"/>
      <c r="G34" s="99"/>
      <c r="H34" s="97"/>
      <c r="I34" s="98"/>
      <c r="J34" s="97"/>
      <c r="K34" s="98"/>
      <c r="L34" s="98"/>
      <c r="M34" s="97"/>
      <c r="N34" s="98"/>
      <c r="O34" s="97"/>
      <c r="P34" s="9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x14ac:dyDescent="0.15">
      <c r="A35" s="11"/>
      <c r="B35" s="11"/>
      <c r="C35" s="11"/>
      <c r="D35" s="135"/>
      <c r="E35" s="99"/>
      <c r="F35" s="99"/>
      <c r="G35" s="99"/>
      <c r="H35" s="11"/>
      <c r="I35" s="98"/>
      <c r="J35" s="11"/>
      <c r="K35" s="98"/>
      <c r="L35" s="98"/>
      <c r="M35" s="11"/>
      <c r="N35" s="98"/>
      <c r="O35" s="11"/>
      <c r="P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x14ac:dyDescent="0.15">
      <c r="A36" s="11"/>
      <c r="B36" s="11"/>
      <c r="C36" s="11"/>
      <c r="D36" s="98"/>
      <c r="E36" s="99"/>
      <c r="F36" s="99"/>
      <c r="G36" s="99"/>
      <c r="H36" s="11"/>
      <c r="I36" s="98"/>
      <c r="J36" s="11"/>
      <c r="K36" s="98"/>
      <c r="L36" s="98"/>
      <c r="M36" s="11"/>
      <c r="N36" s="98"/>
      <c r="O36" s="11"/>
      <c r="P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x14ac:dyDescent="0.15">
      <c r="A37" s="11"/>
      <c r="B37" s="11"/>
      <c r="C37" s="11"/>
      <c r="D37" s="98"/>
      <c r="E37" s="95"/>
      <c r="F37" s="99"/>
      <c r="G37" s="99"/>
      <c r="H37" s="11"/>
      <c r="I37" s="98"/>
      <c r="J37" s="11"/>
      <c r="K37" s="98"/>
      <c r="L37" s="98"/>
      <c r="M37" s="11"/>
      <c r="N37" s="98"/>
      <c r="O37" s="11"/>
      <c r="P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x14ac:dyDescent="0.15">
      <c r="A38" s="11"/>
      <c r="B38" s="11"/>
      <c r="C38" s="11"/>
      <c r="D38" s="98"/>
      <c r="E38" s="98"/>
      <c r="F38" s="99"/>
      <c r="G38" s="99"/>
      <c r="H38" s="11"/>
      <c r="I38" s="98"/>
      <c r="J38" s="11"/>
      <c r="K38" s="98"/>
      <c r="L38" s="98"/>
      <c r="M38" s="11"/>
      <c r="N38" s="98"/>
      <c r="O38" s="11"/>
      <c r="P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x14ac:dyDescent="0.15">
      <c r="A39" s="11"/>
      <c r="B39" s="11"/>
      <c r="C39" s="11"/>
      <c r="D39" s="98"/>
      <c r="E39" s="98"/>
      <c r="F39" s="99"/>
      <c r="G39" s="99"/>
      <c r="H39" s="11"/>
      <c r="I39" s="98"/>
      <c r="J39" s="11"/>
      <c r="K39" s="98"/>
      <c r="L39" s="11"/>
      <c r="M39" s="11"/>
      <c r="N39" s="98"/>
      <c r="O39" s="11"/>
      <c r="P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15">
      <c r="A40" s="11"/>
      <c r="B40" s="11"/>
      <c r="C40" s="11"/>
      <c r="D40" s="98"/>
      <c r="E40" s="98"/>
      <c r="F40" s="99"/>
      <c r="G40" s="99"/>
      <c r="H40" s="11"/>
      <c r="I40" s="98"/>
      <c r="J40" s="11"/>
      <c r="K40" s="11"/>
      <c r="L40" s="11"/>
      <c r="M40" s="11"/>
      <c r="N40" s="98"/>
      <c r="O40" s="11"/>
      <c r="P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x14ac:dyDescent="0.15">
      <c r="A41" s="11"/>
      <c r="B41" s="11"/>
      <c r="C41" s="11"/>
      <c r="D41" s="98"/>
      <c r="E41" s="98"/>
      <c r="F41" s="99"/>
      <c r="G41" s="99"/>
      <c r="H41" s="11"/>
      <c r="I41" s="98"/>
      <c r="J41" s="11"/>
      <c r="K41" s="11"/>
      <c r="L41" s="11"/>
      <c r="M41" s="11"/>
      <c r="N41" s="98"/>
      <c r="O41" s="11"/>
      <c r="P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x14ac:dyDescent="0.15">
      <c r="A42" s="11"/>
      <c r="B42" s="11"/>
      <c r="C42" s="11"/>
      <c r="D42" s="98"/>
      <c r="E42" s="98"/>
      <c r="F42" s="99"/>
      <c r="G42" s="99"/>
      <c r="H42" s="11"/>
      <c r="I42" s="98"/>
      <c r="J42" s="11"/>
      <c r="K42" s="11"/>
      <c r="L42" s="11"/>
      <c r="M42" s="11"/>
      <c r="N42" s="98"/>
      <c r="O42" s="11"/>
      <c r="P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x14ac:dyDescent="0.15">
      <c r="A43" s="11"/>
      <c r="B43" s="11"/>
      <c r="C43" s="11"/>
      <c r="D43" s="99"/>
      <c r="E43" s="98"/>
      <c r="F43" s="99"/>
      <c r="G43" s="99"/>
      <c r="H43" s="11"/>
      <c r="I43" s="98"/>
      <c r="J43" s="11"/>
      <c r="K43" s="11"/>
      <c r="L43" s="11"/>
      <c r="M43" s="11"/>
      <c r="N43" s="98"/>
      <c r="O43" s="11"/>
      <c r="P43" s="11"/>
    </row>
    <row r="44" spans="1:35" x14ac:dyDescent="0.15">
      <c r="A44" s="11"/>
      <c r="B44" s="11"/>
      <c r="C44" s="11"/>
      <c r="D44" s="99"/>
      <c r="E44" s="98"/>
      <c r="F44" s="99"/>
      <c r="G44" s="99"/>
      <c r="H44" s="11"/>
      <c r="I44" s="98"/>
      <c r="J44" s="11"/>
      <c r="K44" s="11"/>
      <c r="L44" s="11"/>
      <c r="M44" s="11"/>
      <c r="N44" s="98"/>
      <c r="O44" s="11"/>
      <c r="P44" s="11"/>
    </row>
    <row r="45" spans="1:35" x14ac:dyDescent="0.15">
      <c r="A45" s="11"/>
      <c r="B45" s="11"/>
      <c r="C45" s="11"/>
      <c r="D45" s="99"/>
      <c r="E45" s="98"/>
      <c r="F45" s="99"/>
      <c r="G45" s="99"/>
      <c r="H45" s="11"/>
      <c r="I45" s="11"/>
      <c r="J45" s="11"/>
      <c r="K45" s="11"/>
      <c r="L45" s="11"/>
      <c r="M45" s="11"/>
      <c r="N45" s="98"/>
      <c r="O45" s="11"/>
      <c r="P45" s="11"/>
    </row>
    <row r="46" spans="1:35" x14ac:dyDescent="0.15">
      <c r="A46" s="11"/>
      <c r="B46" s="11"/>
      <c r="C46" s="11"/>
      <c r="D46" s="99"/>
      <c r="E46" s="98"/>
      <c r="F46" s="99"/>
      <c r="G46" s="99"/>
      <c r="H46" s="11"/>
      <c r="I46" s="11"/>
      <c r="J46" s="11"/>
      <c r="K46" s="11"/>
      <c r="L46" s="11"/>
      <c r="M46" s="11"/>
      <c r="N46" s="98"/>
      <c r="O46" s="11"/>
      <c r="P46" s="11"/>
    </row>
    <row r="47" spans="1:35" x14ac:dyDescent="0.15">
      <c r="A47" s="11"/>
      <c r="B47" s="11"/>
      <c r="C47" s="11"/>
      <c r="D47" s="99"/>
      <c r="E47" s="98"/>
      <c r="F47" s="99"/>
      <c r="G47" s="99"/>
      <c r="H47" s="11"/>
      <c r="I47" s="11"/>
      <c r="J47" s="11"/>
      <c r="K47" s="11"/>
      <c r="L47" s="11"/>
      <c r="M47" s="11"/>
      <c r="N47" s="11"/>
      <c r="O47" s="11"/>
      <c r="P47" s="11"/>
    </row>
    <row r="48" spans="1:35" x14ac:dyDescent="0.15">
      <c r="A48" s="11"/>
      <c r="B48" s="11"/>
      <c r="C48" s="11"/>
      <c r="D48" s="99"/>
      <c r="E48" s="98"/>
      <c r="F48" s="99"/>
      <c r="G48" s="99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15">
      <c r="A49" s="11"/>
      <c r="B49" s="11"/>
      <c r="C49" s="11"/>
      <c r="D49" s="11"/>
      <c r="E49" s="98"/>
      <c r="F49" s="99"/>
      <c r="G49" s="99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15">
      <c r="A50" s="11"/>
      <c r="B50" s="11"/>
      <c r="C50" s="11"/>
      <c r="D50" s="11"/>
      <c r="E50" s="11"/>
      <c r="F50" s="99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625" style="182" customWidth="1"/>
    <col min="3" max="4" width="2.875" style="182" customWidth="1"/>
    <col min="5" max="7" width="7.625" style="182" customWidth="1"/>
    <col min="8" max="8" width="9.125" style="182" customWidth="1"/>
    <col min="9" max="11" width="7.625" style="182" customWidth="1"/>
    <col min="12" max="12" width="9.125" style="182" customWidth="1"/>
    <col min="13" max="15" width="7.625" style="182" customWidth="1"/>
    <col min="16" max="16" width="9.125" style="182" customWidth="1"/>
    <col min="17" max="19" width="7.625" style="182" customWidth="1"/>
    <col min="20" max="20" width="9.125" style="182" customWidth="1"/>
    <col min="21" max="16384" width="7.5" style="182"/>
  </cols>
  <sheetData>
    <row r="1" spans="1:23" ht="15" customHeight="1" x14ac:dyDescent="0.15">
      <c r="B1" s="357"/>
      <c r="C1" s="357"/>
      <c r="D1" s="357"/>
    </row>
    <row r="2" spans="1:23" ht="12.75" customHeight="1" x14ac:dyDescent="0.15">
      <c r="B2" s="182" t="s">
        <v>370</v>
      </c>
      <c r="C2" s="327"/>
      <c r="D2" s="327"/>
      <c r="V2" s="181"/>
      <c r="W2" s="181"/>
    </row>
    <row r="3" spans="1:23" ht="12.75" customHeight="1" x14ac:dyDescent="0.15">
      <c r="B3" s="327"/>
      <c r="C3" s="327"/>
      <c r="D3" s="327"/>
      <c r="T3" s="183" t="s">
        <v>103</v>
      </c>
      <c r="V3" s="181"/>
      <c r="W3" s="181"/>
    </row>
    <row r="4" spans="1:23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V4" s="181"/>
      <c r="W4" s="181"/>
    </row>
    <row r="5" spans="1:23" ht="13.5" customHeight="1" x14ac:dyDescent="0.15">
      <c r="B5" s="309"/>
      <c r="C5" s="333" t="s">
        <v>283</v>
      </c>
      <c r="D5" s="332"/>
      <c r="E5" s="478" t="s">
        <v>251</v>
      </c>
      <c r="F5" s="479"/>
      <c r="G5" s="479"/>
      <c r="H5" s="477"/>
      <c r="I5" s="478" t="s">
        <v>252</v>
      </c>
      <c r="J5" s="479"/>
      <c r="K5" s="479"/>
      <c r="L5" s="477"/>
      <c r="M5" s="478" t="s">
        <v>253</v>
      </c>
      <c r="N5" s="479"/>
      <c r="O5" s="479"/>
      <c r="P5" s="477"/>
      <c r="Q5" s="478" t="s">
        <v>254</v>
      </c>
      <c r="R5" s="479"/>
      <c r="S5" s="479"/>
      <c r="T5" s="477"/>
      <c r="V5" s="181"/>
      <c r="W5" s="181"/>
    </row>
    <row r="6" spans="1:23" ht="13.5" customHeight="1" x14ac:dyDescent="0.15">
      <c r="B6" s="347" t="s">
        <v>286</v>
      </c>
      <c r="C6" s="415"/>
      <c r="D6" s="332"/>
      <c r="E6" s="481" t="s">
        <v>157</v>
      </c>
      <c r="F6" s="481" t="s">
        <v>112</v>
      </c>
      <c r="G6" s="482" t="s">
        <v>193</v>
      </c>
      <c r="H6" s="481" t="s">
        <v>114</v>
      </c>
      <c r="I6" s="481" t="s">
        <v>157</v>
      </c>
      <c r="J6" s="481" t="s">
        <v>112</v>
      </c>
      <c r="K6" s="482" t="s">
        <v>193</v>
      </c>
      <c r="L6" s="481" t="s">
        <v>114</v>
      </c>
      <c r="M6" s="481" t="s">
        <v>157</v>
      </c>
      <c r="N6" s="481" t="s">
        <v>112</v>
      </c>
      <c r="O6" s="482" t="s">
        <v>193</v>
      </c>
      <c r="P6" s="481" t="s">
        <v>114</v>
      </c>
      <c r="Q6" s="481" t="s">
        <v>157</v>
      </c>
      <c r="R6" s="481" t="s">
        <v>112</v>
      </c>
      <c r="S6" s="482" t="s">
        <v>193</v>
      </c>
      <c r="T6" s="481" t="s">
        <v>114</v>
      </c>
      <c r="V6" s="181"/>
      <c r="W6" s="181"/>
    </row>
    <row r="7" spans="1:23" ht="13.5" customHeight="1" x14ac:dyDescent="0.15">
      <c r="B7" s="339" t="s">
        <v>70</v>
      </c>
      <c r="C7" s="181">
        <v>19</v>
      </c>
      <c r="D7" s="199" t="s">
        <v>71</v>
      </c>
      <c r="E7" s="341">
        <v>746</v>
      </c>
      <c r="F7" s="341">
        <v>893</v>
      </c>
      <c r="G7" s="341">
        <v>830</v>
      </c>
      <c r="H7" s="341">
        <v>67666</v>
      </c>
      <c r="I7" s="341">
        <v>431</v>
      </c>
      <c r="J7" s="341">
        <v>546</v>
      </c>
      <c r="K7" s="341">
        <v>478</v>
      </c>
      <c r="L7" s="341">
        <v>316286</v>
      </c>
      <c r="M7" s="341">
        <v>788</v>
      </c>
      <c r="N7" s="341">
        <v>924</v>
      </c>
      <c r="O7" s="341">
        <v>849</v>
      </c>
      <c r="P7" s="341">
        <v>84052</v>
      </c>
      <c r="Q7" s="341">
        <v>683</v>
      </c>
      <c r="R7" s="341">
        <v>872</v>
      </c>
      <c r="S7" s="341">
        <v>774</v>
      </c>
      <c r="T7" s="341">
        <v>111493</v>
      </c>
      <c r="V7" s="342"/>
      <c r="W7" s="181"/>
    </row>
    <row r="8" spans="1:23" ht="13.5" customHeight="1" x14ac:dyDescent="0.15">
      <c r="B8" s="202"/>
      <c r="C8" s="181">
        <v>20</v>
      </c>
      <c r="D8" s="203"/>
      <c r="E8" s="341">
        <v>756</v>
      </c>
      <c r="F8" s="341">
        <v>945</v>
      </c>
      <c r="G8" s="341">
        <v>859</v>
      </c>
      <c r="H8" s="341">
        <v>51084</v>
      </c>
      <c r="I8" s="341">
        <v>473</v>
      </c>
      <c r="J8" s="341">
        <v>651</v>
      </c>
      <c r="K8" s="341">
        <v>527</v>
      </c>
      <c r="L8" s="341">
        <v>357066</v>
      </c>
      <c r="M8" s="341">
        <v>788</v>
      </c>
      <c r="N8" s="341">
        <v>945</v>
      </c>
      <c r="O8" s="341">
        <v>863</v>
      </c>
      <c r="P8" s="341">
        <v>124196</v>
      </c>
      <c r="Q8" s="341">
        <v>735</v>
      </c>
      <c r="R8" s="341">
        <v>935</v>
      </c>
      <c r="S8" s="341">
        <v>857</v>
      </c>
      <c r="T8" s="341">
        <v>189346</v>
      </c>
      <c r="V8" s="342"/>
      <c r="W8" s="181"/>
    </row>
    <row r="9" spans="1:23" ht="13.5" customHeight="1" x14ac:dyDescent="0.15">
      <c r="B9" s="202"/>
      <c r="C9" s="181">
        <v>21</v>
      </c>
      <c r="D9" s="203"/>
      <c r="E9" s="341">
        <v>641</v>
      </c>
      <c r="F9" s="341">
        <v>809</v>
      </c>
      <c r="G9" s="341">
        <v>721</v>
      </c>
      <c r="H9" s="341">
        <v>76769</v>
      </c>
      <c r="I9" s="341">
        <v>357</v>
      </c>
      <c r="J9" s="341">
        <v>530</v>
      </c>
      <c r="K9" s="341">
        <v>460</v>
      </c>
      <c r="L9" s="341">
        <v>159364</v>
      </c>
      <c r="M9" s="341">
        <v>683</v>
      </c>
      <c r="N9" s="341">
        <v>882</v>
      </c>
      <c r="O9" s="341">
        <v>746</v>
      </c>
      <c r="P9" s="341">
        <v>119553</v>
      </c>
      <c r="Q9" s="341">
        <v>578</v>
      </c>
      <c r="R9" s="341">
        <v>767</v>
      </c>
      <c r="S9" s="341">
        <v>691</v>
      </c>
      <c r="T9" s="341">
        <v>309596</v>
      </c>
      <c r="V9" s="342"/>
      <c r="W9" s="181"/>
    </row>
    <row r="10" spans="1:23" ht="13.5" customHeight="1" x14ac:dyDescent="0.15">
      <c r="B10" s="301"/>
      <c r="C10" s="195">
        <v>22</v>
      </c>
      <c r="D10" s="206"/>
      <c r="E10" s="343">
        <v>672</v>
      </c>
      <c r="F10" s="343">
        <v>862</v>
      </c>
      <c r="G10" s="343">
        <v>750</v>
      </c>
      <c r="H10" s="343">
        <v>79363</v>
      </c>
      <c r="I10" s="343">
        <v>368</v>
      </c>
      <c r="J10" s="343">
        <v>562</v>
      </c>
      <c r="K10" s="343">
        <v>482</v>
      </c>
      <c r="L10" s="343">
        <v>277627</v>
      </c>
      <c r="M10" s="343">
        <v>693</v>
      </c>
      <c r="N10" s="343">
        <v>952</v>
      </c>
      <c r="O10" s="343">
        <v>805</v>
      </c>
      <c r="P10" s="343">
        <v>85736</v>
      </c>
      <c r="Q10" s="343">
        <v>578</v>
      </c>
      <c r="R10" s="343">
        <v>840</v>
      </c>
      <c r="S10" s="343">
        <v>741</v>
      </c>
      <c r="T10" s="344">
        <v>274912</v>
      </c>
      <c r="V10" s="342"/>
      <c r="W10" s="181"/>
    </row>
    <row r="11" spans="1:23" ht="13.5" customHeight="1" x14ac:dyDescent="0.15">
      <c r="B11" s="202" t="s">
        <v>287</v>
      </c>
      <c r="C11" s="181">
        <v>8</v>
      </c>
      <c r="D11" s="203" t="s">
        <v>288</v>
      </c>
      <c r="E11" s="341">
        <v>714</v>
      </c>
      <c r="F11" s="341">
        <v>788</v>
      </c>
      <c r="G11" s="341">
        <v>728</v>
      </c>
      <c r="H11" s="341">
        <v>9464</v>
      </c>
      <c r="I11" s="341">
        <v>452</v>
      </c>
      <c r="J11" s="341">
        <v>504</v>
      </c>
      <c r="K11" s="341">
        <v>496</v>
      </c>
      <c r="L11" s="341">
        <v>14483</v>
      </c>
      <c r="M11" s="341">
        <v>756</v>
      </c>
      <c r="N11" s="341">
        <v>893</v>
      </c>
      <c r="O11" s="341">
        <v>779</v>
      </c>
      <c r="P11" s="341">
        <v>6964</v>
      </c>
      <c r="Q11" s="341">
        <v>677</v>
      </c>
      <c r="R11" s="341">
        <v>777</v>
      </c>
      <c r="S11" s="341">
        <v>731</v>
      </c>
      <c r="T11" s="341">
        <v>21600</v>
      </c>
      <c r="V11" s="181"/>
      <c r="W11" s="181"/>
    </row>
    <row r="12" spans="1:23" ht="13.5" customHeight="1" x14ac:dyDescent="0.15">
      <c r="B12" s="202"/>
      <c r="C12" s="181">
        <v>9</v>
      </c>
      <c r="D12" s="203"/>
      <c r="E12" s="345">
        <v>714</v>
      </c>
      <c r="F12" s="341">
        <v>822</v>
      </c>
      <c r="G12" s="341">
        <v>774</v>
      </c>
      <c r="H12" s="341">
        <v>10283</v>
      </c>
      <c r="I12" s="341">
        <v>452</v>
      </c>
      <c r="J12" s="341">
        <v>546</v>
      </c>
      <c r="K12" s="341">
        <v>502</v>
      </c>
      <c r="L12" s="341">
        <v>20195</v>
      </c>
      <c r="M12" s="341">
        <v>788</v>
      </c>
      <c r="N12" s="341">
        <v>872</v>
      </c>
      <c r="O12" s="341">
        <v>824</v>
      </c>
      <c r="P12" s="341">
        <v>6060</v>
      </c>
      <c r="Q12" s="341">
        <v>683</v>
      </c>
      <c r="R12" s="341">
        <v>756</v>
      </c>
      <c r="S12" s="341">
        <v>710</v>
      </c>
      <c r="T12" s="341">
        <v>18379</v>
      </c>
      <c r="V12" s="181"/>
      <c r="W12" s="181"/>
    </row>
    <row r="13" spans="1:23" ht="13.5" customHeight="1" x14ac:dyDescent="0.15">
      <c r="A13" s="181"/>
      <c r="B13" s="202"/>
      <c r="C13" s="181">
        <v>10</v>
      </c>
      <c r="D13" s="203"/>
      <c r="E13" s="341">
        <v>714</v>
      </c>
      <c r="F13" s="341">
        <v>787.5</v>
      </c>
      <c r="G13" s="341">
        <v>739.03970318689767</v>
      </c>
      <c r="H13" s="341">
        <v>5530.3</v>
      </c>
      <c r="I13" s="341">
        <v>451.5</v>
      </c>
      <c r="J13" s="341">
        <v>525</v>
      </c>
      <c r="K13" s="341">
        <v>488.36379514979075</v>
      </c>
      <c r="L13" s="341">
        <v>20823.7</v>
      </c>
      <c r="M13" s="341">
        <v>787.5</v>
      </c>
      <c r="N13" s="341">
        <v>871.5</v>
      </c>
      <c r="O13" s="341">
        <v>811.39929999156641</v>
      </c>
      <c r="P13" s="341">
        <v>9759.7000000000007</v>
      </c>
      <c r="Q13" s="341">
        <v>682.5</v>
      </c>
      <c r="R13" s="341">
        <v>756</v>
      </c>
      <c r="S13" s="341">
        <v>715.86091659232818</v>
      </c>
      <c r="T13" s="341">
        <v>27567.7</v>
      </c>
      <c r="V13" s="181"/>
      <c r="W13" s="181"/>
    </row>
    <row r="14" spans="1:23" ht="13.5" customHeight="1" x14ac:dyDescent="0.15">
      <c r="A14" s="181"/>
      <c r="B14" s="202"/>
      <c r="C14" s="181">
        <v>11</v>
      </c>
      <c r="D14" s="203"/>
      <c r="E14" s="341">
        <v>714</v>
      </c>
      <c r="F14" s="341">
        <v>792.75</v>
      </c>
      <c r="G14" s="341">
        <v>745.82158322056807</v>
      </c>
      <c r="H14" s="341">
        <v>10808.5</v>
      </c>
      <c r="I14" s="341">
        <v>441</v>
      </c>
      <c r="J14" s="341">
        <v>546</v>
      </c>
      <c r="K14" s="341">
        <v>479.45536041096057</v>
      </c>
      <c r="L14" s="341">
        <v>21642.799999999999</v>
      </c>
      <c r="M14" s="341">
        <v>787.5</v>
      </c>
      <c r="N14" s="341">
        <v>892.5</v>
      </c>
      <c r="O14" s="341">
        <v>820.83978324573252</v>
      </c>
      <c r="P14" s="341">
        <v>8434.9</v>
      </c>
      <c r="Q14" s="341">
        <v>682.5</v>
      </c>
      <c r="R14" s="341">
        <v>787.5</v>
      </c>
      <c r="S14" s="341">
        <v>748.62863821765916</v>
      </c>
      <c r="T14" s="345">
        <v>30689</v>
      </c>
      <c r="V14" s="181"/>
      <c r="W14" s="181"/>
    </row>
    <row r="15" spans="1:23" ht="13.5" customHeight="1" x14ac:dyDescent="0.15">
      <c r="A15" s="181"/>
      <c r="B15" s="202"/>
      <c r="C15" s="181">
        <v>12</v>
      </c>
      <c r="D15" s="203"/>
      <c r="E15" s="341">
        <v>798</v>
      </c>
      <c r="F15" s="341">
        <v>856.80000000000007</v>
      </c>
      <c r="G15" s="341">
        <v>822.47558889327536</v>
      </c>
      <c r="H15" s="341">
        <v>7889.1</v>
      </c>
      <c r="I15" s="341">
        <v>441</v>
      </c>
      <c r="J15" s="341">
        <v>525</v>
      </c>
      <c r="K15" s="341">
        <v>482.42225979006867</v>
      </c>
      <c r="L15" s="341">
        <v>16373.5</v>
      </c>
      <c r="M15" s="341">
        <v>840</v>
      </c>
      <c r="N15" s="341">
        <v>892.5</v>
      </c>
      <c r="O15" s="341">
        <v>884.78774556944643</v>
      </c>
      <c r="P15" s="341">
        <v>14299.6</v>
      </c>
      <c r="Q15" s="341">
        <v>787.5</v>
      </c>
      <c r="R15" s="341">
        <v>840</v>
      </c>
      <c r="S15" s="341">
        <v>801.11753721483308</v>
      </c>
      <c r="T15" s="345">
        <v>24082.6</v>
      </c>
      <c r="V15" s="181"/>
      <c r="W15" s="181"/>
    </row>
    <row r="16" spans="1:23" ht="13.5" customHeight="1" x14ac:dyDescent="0.15">
      <c r="A16" s="181"/>
      <c r="B16" s="202" t="s">
        <v>289</v>
      </c>
      <c r="C16" s="181">
        <v>1</v>
      </c>
      <c r="D16" s="203" t="s">
        <v>288</v>
      </c>
      <c r="E16" s="341">
        <v>798</v>
      </c>
      <c r="F16" s="341">
        <v>840</v>
      </c>
      <c r="G16" s="341">
        <v>829.17270750271837</v>
      </c>
      <c r="H16" s="341">
        <v>3564.3</v>
      </c>
      <c r="I16" s="341">
        <v>441</v>
      </c>
      <c r="J16" s="341">
        <v>525</v>
      </c>
      <c r="K16" s="341">
        <v>469.83105148451182</v>
      </c>
      <c r="L16" s="341">
        <v>30567.1</v>
      </c>
      <c r="M16" s="341">
        <v>840</v>
      </c>
      <c r="N16" s="341">
        <v>882</v>
      </c>
      <c r="O16" s="341">
        <v>866.32285714285717</v>
      </c>
      <c r="P16" s="341">
        <v>7838.8</v>
      </c>
      <c r="Q16" s="341">
        <v>787.5</v>
      </c>
      <c r="R16" s="341">
        <v>840</v>
      </c>
      <c r="S16" s="341">
        <v>806.79674578233551</v>
      </c>
      <c r="T16" s="345">
        <v>11058.1</v>
      </c>
    </row>
    <row r="17" spans="1:20" ht="13.5" customHeight="1" x14ac:dyDescent="0.15">
      <c r="A17" s="181"/>
      <c r="B17" s="202"/>
      <c r="C17" s="181">
        <v>2</v>
      </c>
      <c r="D17" s="203"/>
      <c r="E17" s="341">
        <v>766.5</v>
      </c>
      <c r="F17" s="341">
        <v>840</v>
      </c>
      <c r="G17" s="341">
        <v>796.1519924946391</v>
      </c>
      <c r="H17" s="341">
        <v>6580</v>
      </c>
      <c r="I17" s="341">
        <v>441</v>
      </c>
      <c r="J17" s="341">
        <v>525</v>
      </c>
      <c r="K17" s="341">
        <v>475.4371603690131</v>
      </c>
      <c r="L17" s="341">
        <v>15844.3</v>
      </c>
      <c r="M17" s="341">
        <v>787.5</v>
      </c>
      <c r="N17" s="341">
        <v>871.5</v>
      </c>
      <c r="O17" s="341">
        <v>823.3520617826274</v>
      </c>
      <c r="P17" s="341">
        <v>5653</v>
      </c>
      <c r="Q17" s="341">
        <v>766.5</v>
      </c>
      <c r="R17" s="341">
        <v>840</v>
      </c>
      <c r="S17" s="341">
        <v>803.58472216534938</v>
      </c>
      <c r="T17" s="341">
        <v>16352</v>
      </c>
    </row>
    <row r="18" spans="1:20" ht="13.5" customHeight="1" x14ac:dyDescent="0.15">
      <c r="A18" s="181"/>
      <c r="B18" s="202"/>
      <c r="C18" s="181">
        <v>3</v>
      </c>
      <c r="D18" s="203"/>
      <c r="E18" s="341">
        <v>808.5</v>
      </c>
      <c r="F18" s="341">
        <v>882</v>
      </c>
      <c r="G18" s="341">
        <v>827.19536441365676</v>
      </c>
      <c r="H18" s="341">
        <v>24871.7</v>
      </c>
      <c r="I18" s="341">
        <v>525</v>
      </c>
      <c r="J18" s="341">
        <v>595.35</v>
      </c>
      <c r="K18" s="341">
        <v>559.52746931618969</v>
      </c>
      <c r="L18" s="341">
        <v>21265.9</v>
      </c>
      <c r="M18" s="341">
        <v>834.75</v>
      </c>
      <c r="N18" s="341">
        <v>912.45</v>
      </c>
      <c r="O18" s="341">
        <v>882.51128668171555</v>
      </c>
      <c r="P18" s="341">
        <v>6990</v>
      </c>
      <c r="Q18" s="341">
        <v>819</v>
      </c>
      <c r="R18" s="341">
        <v>888.30000000000007</v>
      </c>
      <c r="S18" s="341">
        <v>847.04886628381178</v>
      </c>
      <c r="T18" s="345">
        <v>27620.5</v>
      </c>
    </row>
    <row r="19" spans="1:20" ht="13.5" customHeight="1" x14ac:dyDescent="0.15">
      <c r="A19" s="181"/>
      <c r="B19" s="202"/>
      <c r="C19" s="181">
        <v>4</v>
      </c>
      <c r="D19" s="203"/>
      <c r="E19" s="341">
        <v>808.5</v>
      </c>
      <c r="F19" s="341">
        <v>880.95</v>
      </c>
      <c r="G19" s="341">
        <v>831.96982985441127</v>
      </c>
      <c r="H19" s="341">
        <v>7804.7</v>
      </c>
      <c r="I19" s="341">
        <v>525</v>
      </c>
      <c r="J19" s="341">
        <v>595.35</v>
      </c>
      <c r="K19" s="341">
        <v>548.04683861723095</v>
      </c>
      <c r="L19" s="341">
        <v>9727.1</v>
      </c>
      <c r="M19" s="341">
        <v>834.75</v>
      </c>
      <c r="N19" s="341">
        <v>912.45</v>
      </c>
      <c r="O19" s="341">
        <v>890.49070247933889</v>
      </c>
      <c r="P19" s="341">
        <v>9906.1</v>
      </c>
      <c r="Q19" s="341">
        <v>829.5</v>
      </c>
      <c r="R19" s="341">
        <v>892.5</v>
      </c>
      <c r="S19" s="341">
        <v>861.34125571182676</v>
      </c>
      <c r="T19" s="345">
        <v>13721.7</v>
      </c>
    </row>
    <row r="20" spans="1:20" ht="13.5" customHeight="1" x14ac:dyDescent="0.15">
      <c r="A20" s="181"/>
      <c r="B20" s="202"/>
      <c r="C20" s="181">
        <v>5</v>
      </c>
      <c r="D20" s="203"/>
      <c r="E20" s="341">
        <v>808.5</v>
      </c>
      <c r="F20" s="345">
        <v>888.30000000000007</v>
      </c>
      <c r="G20" s="341">
        <v>851.58710763152123</v>
      </c>
      <c r="H20" s="341">
        <v>4299.3</v>
      </c>
      <c r="I20" s="341">
        <v>525</v>
      </c>
      <c r="J20" s="341">
        <v>588</v>
      </c>
      <c r="K20" s="341">
        <v>541.27001727308186</v>
      </c>
      <c r="L20" s="345">
        <v>11028.9</v>
      </c>
      <c r="M20" s="341">
        <v>850.5</v>
      </c>
      <c r="N20" s="341">
        <v>897.75</v>
      </c>
      <c r="O20" s="341">
        <v>874.0112748579545</v>
      </c>
      <c r="P20" s="341">
        <v>5162.1000000000004</v>
      </c>
      <c r="Q20" s="341">
        <v>824.25</v>
      </c>
      <c r="R20" s="341">
        <v>882</v>
      </c>
      <c r="S20" s="341">
        <v>864.65645064701755</v>
      </c>
      <c r="T20" s="345">
        <v>25457.4</v>
      </c>
    </row>
    <row r="21" spans="1:20" ht="13.5" customHeight="1" x14ac:dyDescent="0.15">
      <c r="A21" s="181"/>
      <c r="B21" s="202"/>
      <c r="C21" s="181">
        <v>6</v>
      </c>
      <c r="D21" s="203"/>
      <c r="E21" s="341">
        <v>808.5</v>
      </c>
      <c r="F21" s="341">
        <v>891.45</v>
      </c>
      <c r="G21" s="341">
        <v>855.19397721106895</v>
      </c>
      <c r="H21" s="341">
        <v>6608.4</v>
      </c>
      <c r="I21" s="341">
        <v>525</v>
      </c>
      <c r="J21" s="341">
        <v>588</v>
      </c>
      <c r="K21" s="341">
        <v>546.21978442280954</v>
      </c>
      <c r="L21" s="341">
        <v>21736.799999999999</v>
      </c>
      <c r="M21" s="341">
        <v>850.5</v>
      </c>
      <c r="N21" s="341">
        <v>929.25</v>
      </c>
      <c r="O21" s="341">
        <v>895.80156297885401</v>
      </c>
      <c r="P21" s="341">
        <v>6075.5</v>
      </c>
      <c r="Q21" s="341">
        <v>840</v>
      </c>
      <c r="R21" s="341">
        <v>903</v>
      </c>
      <c r="S21" s="341">
        <v>897.1531252973075</v>
      </c>
      <c r="T21" s="345">
        <v>23488.6</v>
      </c>
    </row>
    <row r="22" spans="1:20" ht="13.5" customHeight="1" x14ac:dyDescent="0.15">
      <c r="A22" s="181"/>
      <c r="B22" s="202"/>
      <c r="C22" s="181">
        <v>7</v>
      </c>
      <c r="D22" s="203"/>
      <c r="E22" s="341">
        <v>808.5</v>
      </c>
      <c r="F22" s="341">
        <v>875.7</v>
      </c>
      <c r="G22" s="341">
        <v>844.70365040583079</v>
      </c>
      <c r="H22" s="341">
        <v>6198.1</v>
      </c>
      <c r="I22" s="341">
        <v>609</v>
      </c>
      <c r="J22" s="341">
        <v>609</v>
      </c>
      <c r="K22" s="341">
        <v>609</v>
      </c>
      <c r="L22" s="341">
        <v>21056.9</v>
      </c>
      <c r="M22" s="341">
        <v>819</v>
      </c>
      <c r="N22" s="341">
        <v>882</v>
      </c>
      <c r="O22" s="341">
        <v>878.36739193175993</v>
      </c>
      <c r="P22" s="341">
        <v>13267.4</v>
      </c>
      <c r="Q22" s="341">
        <v>819</v>
      </c>
      <c r="R22" s="341">
        <v>871.5</v>
      </c>
      <c r="S22" s="341">
        <v>841.30884401114201</v>
      </c>
      <c r="T22" s="345">
        <v>8279.2000000000007</v>
      </c>
    </row>
    <row r="23" spans="1:20" ht="13.5" customHeight="1" x14ac:dyDescent="0.15">
      <c r="A23" s="181"/>
      <c r="B23" s="301"/>
      <c r="C23" s="195">
        <v>8</v>
      </c>
      <c r="D23" s="206"/>
      <c r="E23" s="343">
        <v>808.5</v>
      </c>
      <c r="F23" s="343">
        <v>873.6</v>
      </c>
      <c r="G23" s="343">
        <v>849.10746198463721</v>
      </c>
      <c r="H23" s="343">
        <v>6957.2</v>
      </c>
      <c r="I23" s="343">
        <v>567</v>
      </c>
      <c r="J23" s="343">
        <v>590.1</v>
      </c>
      <c r="K23" s="343">
        <v>572.4330011335727</v>
      </c>
      <c r="L23" s="343">
        <v>21552</v>
      </c>
      <c r="M23" s="343">
        <v>813.75</v>
      </c>
      <c r="N23" s="343">
        <v>871.5</v>
      </c>
      <c r="O23" s="343">
        <v>847.11451456310681</v>
      </c>
      <c r="P23" s="343">
        <v>8908.5</v>
      </c>
      <c r="Q23" s="343">
        <v>787.5</v>
      </c>
      <c r="R23" s="343">
        <v>882</v>
      </c>
      <c r="S23" s="343">
        <v>839.10330373001761</v>
      </c>
      <c r="T23" s="344">
        <v>17965.900000000001</v>
      </c>
    </row>
    <row r="24" spans="1:20" ht="13.5" customHeight="1" x14ac:dyDescent="0.15">
      <c r="B24" s="201"/>
      <c r="C24" s="349" t="s">
        <v>283</v>
      </c>
      <c r="D24" s="348"/>
      <c r="E24" s="480" t="s">
        <v>371</v>
      </c>
      <c r="F24" s="484"/>
      <c r="G24" s="484"/>
      <c r="H24" s="485"/>
      <c r="I24" s="480" t="s">
        <v>248</v>
      </c>
      <c r="J24" s="484"/>
      <c r="K24" s="484"/>
      <c r="L24" s="485"/>
      <c r="M24" s="200"/>
      <c r="N24" s="181"/>
      <c r="O24" s="181"/>
      <c r="P24" s="181"/>
      <c r="Q24" s="181"/>
      <c r="R24" s="181"/>
      <c r="S24" s="181"/>
      <c r="T24" s="181"/>
    </row>
    <row r="25" spans="1:20" ht="13.5" customHeight="1" x14ac:dyDescent="0.15">
      <c r="B25" s="347" t="s">
        <v>286</v>
      </c>
      <c r="C25" s="415"/>
      <c r="D25" s="332"/>
      <c r="E25" s="481" t="s">
        <v>157</v>
      </c>
      <c r="F25" s="481" t="s">
        <v>112</v>
      </c>
      <c r="G25" s="482" t="s">
        <v>193</v>
      </c>
      <c r="H25" s="481" t="s">
        <v>114</v>
      </c>
      <c r="I25" s="481" t="s">
        <v>157</v>
      </c>
      <c r="J25" s="481" t="s">
        <v>112</v>
      </c>
      <c r="K25" s="482" t="s">
        <v>193</v>
      </c>
      <c r="L25" s="481" t="s">
        <v>114</v>
      </c>
      <c r="M25" s="200"/>
      <c r="N25" s="181"/>
      <c r="O25" s="181"/>
      <c r="P25" s="181"/>
      <c r="Q25" s="181"/>
      <c r="R25" s="181"/>
      <c r="S25" s="181"/>
      <c r="T25" s="181"/>
    </row>
    <row r="26" spans="1:20" ht="13.5" customHeight="1" x14ac:dyDescent="0.15">
      <c r="B26" s="339" t="s">
        <v>70</v>
      </c>
      <c r="C26" s="181">
        <v>19</v>
      </c>
      <c r="D26" s="199" t="s">
        <v>71</v>
      </c>
      <c r="E26" s="341">
        <v>462</v>
      </c>
      <c r="F26" s="341">
        <v>557</v>
      </c>
      <c r="G26" s="341">
        <v>503</v>
      </c>
      <c r="H26" s="341">
        <v>528955</v>
      </c>
      <c r="I26" s="341">
        <v>788</v>
      </c>
      <c r="J26" s="341">
        <v>971</v>
      </c>
      <c r="K26" s="341">
        <v>914</v>
      </c>
      <c r="L26" s="341">
        <v>27780</v>
      </c>
      <c r="M26" s="200"/>
      <c r="N26" s="181"/>
      <c r="O26" s="181"/>
      <c r="P26" s="181"/>
      <c r="Q26" s="181"/>
      <c r="R26" s="181"/>
      <c r="S26" s="181"/>
      <c r="T26" s="181"/>
    </row>
    <row r="27" spans="1:20" ht="13.5" customHeight="1" x14ac:dyDescent="0.15">
      <c r="B27" s="202"/>
      <c r="C27" s="181">
        <v>20</v>
      </c>
      <c r="D27" s="203"/>
      <c r="E27" s="341">
        <v>462</v>
      </c>
      <c r="F27" s="341">
        <v>683</v>
      </c>
      <c r="G27" s="341">
        <v>585</v>
      </c>
      <c r="H27" s="341">
        <v>512913</v>
      </c>
      <c r="I27" s="341">
        <v>840</v>
      </c>
      <c r="J27" s="341">
        <v>1019</v>
      </c>
      <c r="K27" s="341">
        <v>926</v>
      </c>
      <c r="L27" s="341">
        <v>25826</v>
      </c>
      <c r="M27" s="200"/>
      <c r="N27" s="181"/>
      <c r="O27" s="181"/>
      <c r="P27" s="181"/>
      <c r="Q27" s="181"/>
      <c r="R27" s="181"/>
      <c r="S27" s="181"/>
      <c r="T27" s="181"/>
    </row>
    <row r="28" spans="1:20" ht="13.5" customHeight="1" x14ac:dyDescent="0.15">
      <c r="B28" s="202"/>
      <c r="C28" s="181">
        <v>21</v>
      </c>
      <c r="D28" s="203"/>
      <c r="E28" s="341">
        <v>388</v>
      </c>
      <c r="F28" s="341">
        <v>599</v>
      </c>
      <c r="G28" s="341">
        <v>474</v>
      </c>
      <c r="H28" s="341">
        <v>631740</v>
      </c>
      <c r="I28" s="341">
        <v>683</v>
      </c>
      <c r="J28" s="341">
        <v>893</v>
      </c>
      <c r="K28" s="341">
        <v>842</v>
      </c>
      <c r="L28" s="341">
        <v>24958</v>
      </c>
      <c r="M28" s="200"/>
      <c r="N28" s="181"/>
      <c r="O28" s="181"/>
      <c r="P28" s="181"/>
      <c r="Q28" s="181"/>
      <c r="R28" s="181"/>
      <c r="S28" s="181"/>
      <c r="T28" s="181"/>
    </row>
    <row r="29" spans="1:20" ht="13.5" customHeight="1" x14ac:dyDescent="0.15">
      <c r="B29" s="301"/>
      <c r="C29" s="195">
        <v>22</v>
      </c>
      <c r="D29" s="206"/>
      <c r="E29" s="343">
        <v>399</v>
      </c>
      <c r="F29" s="343">
        <v>651</v>
      </c>
      <c r="G29" s="343">
        <v>491</v>
      </c>
      <c r="H29" s="343">
        <v>356883</v>
      </c>
      <c r="I29" s="343">
        <v>704</v>
      </c>
      <c r="J29" s="343">
        <v>945</v>
      </c>
      <c r="K29" s="343">
        <v>844</v>
      </c>
      <c r="L29" s="344">
        <v>35811</v>
      </c>
      <c r="M29" s="181"/>
      <c r="N29" s="181"/>
      <c r="O29" s="181"/>
      <c r="P29" s="181"/>
      <c r="Q29" s="181"/>
      <c r="R29" s="181"/>
      <c r="S29" s="181"/>
      <c r="T29" s="181"/>
    </row>
    <row r="30" spans="1:20" ht="13.5" customHeight="1" x14ac:dyDescent="0.15">
      <c r="B30" s="202" t="s">
        <v>287</v>
      </c>
      <c r="C30" s="181">
        <v>8</v>
      </c>
      <c r="D30" s="203" t="s">
        <v>288</v>
      </c>
      <c r="E30" s="341">
        <v>483</v>
      </c>
      <c r="F30" s="341">
        <v>557</v>
      </c>
      <c r="G30" s="341">
        <v>511</v>
      </c>
      <c r="H30" s="341">
        <v>25675</v>
      </c>
      <c r="I30" s="341">
        <v>840</v>
      </c>
      <c r="J30" s="341">
        <v>872</v>
      </c>
      <c r="K30" s="341">
        <v>865</v>
      </c>
      <c r="L30" s="341">
        <v>1562</v>
      </c>
      <c r="M30" s="200"/>
      <c r="N30" s="181"/>
      <c r="O30" s="181"/>
      <c r="P30" s="181"/>
      <c r="Q30" s="181"/>
      <c r="R30" s="181"/>
      <c r="S30" s="181"/>
      <c r="T30" s="181"/>
    </row>
    <row r="31" spans="1:20" ht="13.5" customHeight="1" x14ac:dyDescent="0.15">
      <c r="B31" s="202"/>
      <c r="C31" s="181">
        <v>9</v>
      </c>
      <c r="D31" s="203"/>
      <c r="E31" s="341">
        <v>483</v>
      </c>
      <c r="F31" s="341">
        <v>600</v>
      </c>
      <c r="G31" s="341">
        <v>525</v>
      </c>
      <c r="H31" s="341">
        <v>28560</v>
      </c>
      <c r="I31" s="341">
        <v>819</v>
      </c>
      <c r="J31" s="341">
        <v>945</v>
      </c>
      <c r="K31" s="341">
        <v>850</v>
      </c>
      <c r="L31" s="341">
        <v>1908</v>
      </c>
      <c r="M31" s="200"/>
      <c r="N31" s="181"/>
      <c r="O31" s="181"/>
      <c r="P31" s="181"/>
      <c r="Q31" s="181"/>
      <c r="R31" s="181"/>
      <c r="S31" s="181"/>
      <c r="T31" s="181"/>
    </row>
    <row r="32" spans="1:20" ht="13.5" customHeight="1" x14ac:dyDescent="0.15">
      <c r="B32" s="202"/>
      <c r="C32" s="181">
        <v>10</v>
      </c>
      <c r="D32" s="203"/>
      <c r="E32" s="341">
        <v>493.5</v>
      </c>
      <c r="F32" s="341">
        <v>556.5</v>
      </c>
      <c r="G32" s="341">
        <v>522.67491579341322</v>
      </c>
      <c r="H32" s="341">
        <v>20610.8</v>
      </c>
      <c r="I32" s="341">
        <v>819</v>
      </c>
      <c r="J32" s="341">
        <v>871.5</v>
      </c>
      <c r="K32" s="341">
        <v>828.01011073663949</v>
      </c>
      <c r="L32" s="341">
        <v>4079.4</v>
      </c>
      <c r="M32" s="181"/>
      <c r="N32" s="181"/>
      <c r="O32" s="181"/>
      <c r="P32" s="181"/>
      <c r="Q32" s="181"/>
      <c r="R32" s="181"/>
      <c r="S32" s="181"/>
      <c r="T32" s="181"/>
    </row>
    <row r="33" spans="2:20" ht="13.5" customHeight="1" x14ac:dyDescent="0.15">
      <c r="B33" s="202"/>
      <c r="C33" s="181">
        <v>11</v>
      </c>
      <c r="D33" s="203"/>
      <c r="E33" s="341">
        <v>472.5</v>
      </c>
      <c r="F33" s="341">
        <v>578.55000000000007</v>
      </c>
      <c r="G33" s="341">
        <v>495.80066296149266</v>
      </c>
      <c r="H33" s="341">
        <v>29065.200000000001</v>
      </c>
      <c r="I33" s="341">
        <v>787.5</v>
      </c>
      <c r="J33" s="341">
        <v>924</v>
      </c>
      <c r="K33" s="341">
        <v>844.89108880592448</v>
      </c>
      <c r="L33" s="345">
        <v>2166.6999999999998</v>
      </c>
      <c r="M33" s="181"/>
      <c r="N33" s="181"/>
      <c r="O33" s="181"/>
      <c r="P33" s="181"/>
      <c r="Q33" s="181"/>
      <c r="R33" s="181"/>
      <c r="S33" s="181"/>
      <c r="T33" s="181"/>
    </row>
    <row r="34" spans="2:20" ht="13.5" customHeight="1" x14ac:dyDescent="0.15">
      <c r="B34" s="202"/>
      <c r="C34" s="181">
        <v>12</v>
      </c>
      <c r="D34" s="203"/>
      <c r="E34" s="341">
        <v>472.5</v>
      </c>
      <c r="F34" s="341">
        <v>556.5</v>
      </c>
      <c r="G34" s="341">
        <v>490.0055320349984</v>
      </c>
      <c r="H34" s="341">
        <v>28611</v>
      </c>
      <c r="I34" s="341">
        <v>871.5</v>
      </c>
      <c r="J34" s="341">
        <v>871.5</v>
      </c>
      <c r="K34" s="341">
        <v>871.5</v>
      </c>
      <c r="L34" s="345">
        <v>1537.8</v>
      </c>
      <c r="M34" s="181"/>
      <c r="N34" s="181"/>
      <c r="O34" s="181"/>
      <c r="P34" s="181"/>
      <c r="Q34" s="181"/>
      <c r="R34" s="181"/>
      <c r="S34" s="181"/>
      <c r="T34" s="181"/>
    </row>
    <row r="35" spans="2:20" ht="13.5" customHeight="1" x14ac:dyDescent="0.15">
      <c r="B35" s="202" t="s">
        <v>289</v>
      </c>
      <c r="C35" s="181">
        <v>1</v>
      </c>
      <c r="D35" s="203" t="s">
        <v>288</v>
      </c>
      <c r="E35" s="341">
        <v>472.5</v>
      </c>
      <c r="F35" s="341">
        <v>550.20000000000005</v>
      </c>
      <c r="G35" s="341">
        <v>485.71277363483284</v>
      </c>
      <c r="H35" s="341">
        <v>67541.8</v>
      </c>
      <c r="I35" s="341">
        <v>871.5</v>
      </c>
      <c r="J35" s="341">
        <v>871.5</v>
      </c>
      <c r="K35" s="341">
        <v>871.50000000000011</v>
      </c>
      <c r="L35" s="345">
        <v>2322.6999999999998</v>
      </c>
      <c r="M35" s="181"/>
      <c r="N35" s="181"/>
      <c r="O35" s="181"/>
      <c r="P35" s="181"/>
      <c r="Q35" s="181"/>
      <c r="R35" s="181"/>
      <c r="S35" s="181"/>
      <c r="T35" s="181"/>
    </row>
    <row r="36" spans="2:20" ht="13.5" customHeight="1" x14ac:dyDescent="0.15">
      <c r="B36" s="202"/>
      <c r="C36" s="181">
        <v>2</v>
      </c>
      <c r="D36" s="203"/>
      <c r="E36" s="345">
        <v>462</v>
      </c>
      <c r="F36" s="341">
        <v>525</v>
      </c>
      <c r="G36" s="341">
        <v>489.94060869630334</v>
      </c>
      <c r="H36" s="341">
        <v>49304.1</v>
      </c>
      <c r="I36" s="341">
        <v>829.5</v>
      </c>
      <c r="J36" s="341">
        <v>871.5</v>
      </c>
      <c r="K36" s="341">
        <v>857.32430031097283</v>
      </c>
      <c r="L36" s="341">
        <v>1011.1</v>
      </c>
      <c r="M36" s="181"/>
      <c r="N36" s="181"/>
      <c r="O36" s="181"/>
      <c r="P36" s="181"/>
      <c r="Q36" s="181"/>
      <c r="R36" s="181"/>
      <c r="S36" s="181"/>
      <c r="T36" s="181"/>
    </row>
    <row r="37" spans="2:20" ht="13.5" customHeight="1" x14ac:dyDescent="0.15">
      <c r="B37" s="202"/>
      <c r="C37" s="181">
        <v>3</v>
      </c>
      <c r="D37" s="203"/>
      <c r="E37" s="341">
        <v>525</v>
      </c>
      <c r="F37" s="341">
        <v>613.20000000000005</v>
      </c>
      <c r="G37" s="341">
        <v>544.50257328261341</v>
      </c>
      <c r="H37" s="341">
        <v>39969.1</v>
      </c>
      <c r="I37" s="341">
        <v>871.5</v>
      </c>
      <c r="J37" s="341">
        <v>871.5</v>
      </c>
      <c r="K37" s="341">
        <v>871.49999999999989</v>
      </c>
      <c r="L37" s="345">
        <v>4945.8999999999996</v>
      </c>
      <c r="M37" s="181"/>
      <c r="N37" s="181"/>
      <c r="O37" s="181"/>
      <c r="P37" s="181"/>
      <c r="Q37" s="181"/>
      <c r="R37" s="181"/>
      <c r="S37" s="181"/>
      <c r="T37" s="181"/>
    </row>
    <row r="38" spans="2:20" ht="13.5" customHeight="1" x14ac:dyDescent="0.15">
      <c r="B38" s="202"/>
      <c r="C38" s="181">
        <v>4</v>
      </c>
      <c r="D38" s="203"/>
      <c r="E38" s="341">
        <v>525</v>
      </c>
      <c r="F38" s="341">
        <v>613.20000000000005</v>
      </c>
      <c r="G38" s="341">
        <v>560.02711724202209</v>
      </c>
      <c r="H38" s="341">
        <v>36814.199999999997</v>
      </c>
      <c r="I38" s="341">
        <v>871.5</v>
      </c>
      <c r="J38" s="341">
        <v>871.5</v>
      </c>
      <c r="K38" s="341">
        <v>871.49999999999989</v>
      </c>
      <c r="L38" s="341">
        <v>3809.7</v>
      </c>
      <c r="M38" s="181"/>
      <c r="N38" s="181"/>
      <c r="O38" s="181"/>
      <c r="P38" s="181"/>
      <c r="Q38" s="181"/>
      <c r="R38" s="181"/>
      <c r="S38" s="181"/>
      <c r="T38" s="181"/>
    </row>
    <row r="39" spans="2:20" ht="13.5" customHeight="1" x14ac:dyDescent="0.15">
      <c r="B39" s="202"/>
      <c r="C39" s="181">
        <v>5</v>
      </c>
      <c r="D39" s="203"/>
      <c r="E39" s="341">
        <v>525</v>
      </c>
      <c r="F39" s="341">
        <v>609</v>
      </c>
      <c r="G39" s="345">
        <v>562.27722239154753</v>
      </c>
      <c r="H39" s="341">
        <v>30302.6</v>
      </c>
      <c r="I39" s="341">
        <v>871.5</v>
      </c>
      <c r="J39" s="341">
        <v>871.5</v>
      </c>
      <c r="K39" s="341">
        <v>871.49999999999989</v>
      </c>
      <c r="L39" s="341">
        <v>11461.4</v>
      </c>
      <c r="M39" s="181"/>
      <c r="N39" s="181"/>
      <c r="O39" s="181"/>
      <c r="P39" s="181"/>
      <c r="Q39" s="181"/>
      <c r="R39" s="181"/>
      <c r="S39" s="181"/>
      <c r="T39" s="181"/>
    </row>
    <row r="40" spans="2:20" ht="13.5" customHeight="1" x14ac:dyDescent="0.15">
      <c r="B40" s="202"/>
      <c r="C40" s="181">
        <v>6</v>
      </c>
      <c r="D40" s="203"/>
      <c r="E40" s="341">
        <v>546</v>
      </c>
      <c r="F40" s="341">
        <v>612.15</v>
      </c>
      <c r="G40" s="341">
        <v>562.69607174424573</v>
      </c>
      <c r="H40" s="341">
        <v>40451.800000000003</v>
      </c>
      <c r="I40" s="341">
        <v>871.5</v>
      </c>
      <c r="J40" s="341">
        <v>935.55000000000007</v>
      </c>
      <c r="K40" s="341">
        <v>881.18834608593306</v>
      </c>
      <c r="L40" s="345">
        <v>3211.9</v>
      </c>
      <c r="M40" s="181"/>
      <c r="N40" s="181"/>
      <c r="O40" s="181"/>
      <c r="P40" s="181"/>
      <c r="Q40" s="181"/>
      <c r="R40" s="181"/>
      <c r="S40" s="181"/>
      <c r="T40" s="181"/>
    </row>
    <row r="41" spans="2:20" ht="13.5" customHeight="1" x14ac:dyDescent="0.15">
      <c r="B41" s="202"/>
      <c r="C41" s="181">
        <v>7</v>
      </c>
      <c r="D41" s="203"/>
      <c r="E41" s="341">
        <v>619.5</v>
      </c>
      <c r="F41" s="341">
        <v>682.5</v>
      </c>
      <c r="G41" s="341">
        <v>628.20893924524944</v>
      </c>
      <c r="H41" s="341">
        <v>48270.7</v>
      </c>
      <c r="I41" s="341">
        <v>888.30000000000007</v>
      </c>
      <c r="J41" s="341">
        <v>1029</v>
      </c>
      <c r="K41" s="341">
        <v>980.6011665325824</v>
      </c>
      <c r="L41" s="345">
        <v>3591.6</v>
      </c>
      <c r="M41" s="181"/>
      <c r="N41" s="181"/>
      <c r="O41" s="181"/>
      <c r="P41" s="181"/>
      <c r="Q41" s="181"/>
      <c r="R41" s="181"/>
      <c r="S41" s="181"/>
      <c r="T41" s="181"/>
    </row>
    <row r="42" spans="2:20" ht="13.5" customHeight="1" x14ac:dyDescent="0.15">
      <c r="B42" s="301"/>
      <c r="C42" s="195">
        <v>8</v>
      </c>
      <c r="D42" s="206"/>
      <c r="E42" s="343">
        <v>581.70000000000005</v>
      </c>
      <c r="F42" s="343">
        <v>643.65</v>
      </c>
      <c r="G42" s="343">
        <v>606.1998132835422</v>
      </c>
      <c r="H42" s="343">
        <v>27568.799999999999</v>
      </c>
      <c r="I42" s="343">
        <v>871.5</v>
      </c>
      <c r="J42" s="343">
        <v>976.5</v>
      </c>
      <c r="K42" s="343">
        <v>885.21206755652429</v>
      </c>
      <c r="L42" s="344">
        <v>2997.8</v>
      </c>
      <c r="M42" s="181"/>
      <c r="N42" s="181"/>
      <c r="O42" s="181"/>
      <c r="P42" s="181"/>
      <c r="Q42" s="181"/>
      <c r="R42" s="181"/>
      <c r="S42" s="181"/>
      <c r="T42" s="181"/>
    </row>
    <row r="43" spans="2:20" ht="3.75" customHeight="1" x14ac:dyDescent="0.15">
      <c r="B43" s="213"/>
      <c r="C43" s="224"/>
      <c r="D43" s="213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</row>
    <row r="44" spans="2:20" ht="12.75" customHeight="1" x14ac:dyDescent="0.15">
      <c r="B44" s="214" t="s">
        <v>147</v>
      </c>
      <c r="C44" s="182" t="s">
        <v>372</v>
      </c>
    </row>
    <row r="45" spans="2:20" ht="12.75" customHeight="1" x14ac:dyDescent="0.15">
      <c r="B45" s="253" t="s">
        <v>149</v>
      </c>
      <c r="C45" s="182" t="s">
        <v>150</v>
      </c>
    </row>
  </sheetData>
  <phoneticPr fontId="8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82" customWidth="1"/>
    <col min="2" max="2" width="5.625" style="182" customWidth="1"/>
    <col min="3" max="3" width="2.875" style="182" customWidth="1"/>
    <col min="4" max="4" width="5.25" style="182" customWidth="1"/>
    <col min="5" max="5" width="4.875" style="182" customWidth="1"/>
    <col min="6" max="7" width="5.875" style="182" customWidth="1"/>
    <col min="8" max="8" width="8.125" style="182" customWidth="1"/>
    <col min="9" max="9" width="6" style="182" customWidth="1"/>
    <col min="10" max="11" width="5.875" style="182" customWidth="1"/>
    <col min="12" max="12" width="8.125" style="182" customWidth="1"/>
    <col min="13" max="13" width="5.375" style="182" customWidth="1"/>
    <col min="14" max="15" width="5.875" style="182" customWidth="1"/>
    <col min="16" max="16" width="8.125" style="182" customWidth="1"/>
    <col min="17" max="17" width="5" style="182" customWidth="1"/>
    <col min="18" max="19" width="5.875" style="182" customWidth="1"/>
    <col min="20" max="20" width="8.125" style="182" customWidth="1"/>
    <col min="21" max="21" width="4.25" style="182" customWidth="1"/>
    <col min="22" max="22" width="5.875" style="182" customWidth="1"/>
    <col min="23" max="23" width="6.75" style="182" customWidth="1"/>
    <col min="24" max="24" width="8.125" style="182" customWidth="1"/>
    <col min="25" max="16384" width="7.5" style="182"/>
  </cols>
  <sheetData>
    <row r="1" spans="2:45" ht="15" customHeight="1" x14ac:dyDescent="0.15">
      <c r="B1" s="357"/>
      <c r="C1" s="357"/>
      <c r="D1" s="357"/>
    </row>
    <row r="2" spans="2:45" ht="12.75" customHeight="1" x14ac:dyDescent="0.15">
      <c r="B2" s="182" t="s">
        <v>373</v>
      </c>
      <c r="C2" s="327"/>
      <c r="D2" s="327"/>
    </row>
    <row r="3" spans="2:45" ht="12.75" customHeight="1" x14ac:dyDescent="0.15">
      <c r="B3" s="327"/>
      <c r="C3" s="327"/>
      <c r="D3" s="327"/>
      <c r="X3" s="183" t="s">
        <v>103</v>
      </c>
    </row>
    <row r="4" spans="2:45" ht="3.75" customHeight="1" x14ac:dyDescent="0.15"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</row>
    <row r="5" spans="2:45" ht="12" customHeight="1" x14ac:dyDescent="0.15">
      <c r="B5" s="309"/>
      <c r="C5" s="441" t="s">
        <v>283</v>
      </c>
      <c r="D5" s="442"/>
      <c r="E5" s="184" t="s">
        <v>374</v>
      </c>
      <c r="F5" s="443"/>
      <c r="G5" s="443"/>
      <c r="H5" s="444"/>
      <c r="I5" s="184" t="s">
        <v>375</v>
      </c>
      <c r="J5" s="443"/>
      <c r="K5" s="443"/>
      <c r="L5" s="444"/>
      <c r="M5" s="184" t="s">
        <v>376</v>
      </c>
      <c r="N5" s="443"/>
      <c r="O5" s="443"/>
      <c r="P5" s="444"/>
      <c r="Q5" s="184" t="s">
        <v>377</v>
      </c>
      <c r="R5" s="443"/>
      <c r="S5" s="443"/>
      <c r="T5" s="444"/>
      <c r="U5" s="184" t="s">
        <v>378</v>
      </c>
      <c r="V5" s="443"/>
      <c r="W5" s="443"/>
      <c r="X5" s="444"/>
    </row>
    <row r="6" spans="2:45" ht="12" customHeight="1" x14ac:dyDescent="0.15">
      <c r="B6" s="201"/>
      <c r="C6" s="194"/>
      <c r="D6" s="206"/>
      <c r="E6" s="194"/>
      <c r="F6" s="445"/>
      <c r="G6" s="445"/>
      <c r="H6" s="446"/>
      <c r="I6" s="194"/>
      <c r="J6" s="445"/>
      <c r="K6" s="445"/>
      <c r="L6" s="446"/>
      <c r="M6" s="194"/>
      <c r="N6" s="445"/>
      <c r="O6" s="445"/>
      <c r="P6" s="446"/>
      <c r="Q6" s="194"/>
      <c r="R6" s="445"/>
      <c r="S6" s="445"/>
      <c r="T6" s="446"/>
      <c r="U6" s="194"/>
      <c r="V6" s="445"/>
      <c r="W6" s="445"/>
      <c r="X6" s="446"/>
      <c r="Z6" s="181"/>
      <c r="AA6" s="181"/>
    </row>
    <row r="7" spans="2:45" ht="12" customHeight="1" x14ac:dyDescent="0.15">
      <c r="B7" s="336" t="s">
        <v>340</v>
      </c>
      <c r="C7" s="337"/>
      <c r="D7" s="338"/>
      <c r="E7" s="363" t="s">
        <v>301</v>
      </c>
      <c r="F7" s="363" t="s">
        <v>192</v>
      </c>
      <c r="G7" s="363" t="s">
        <v>302</v>
      </c>
      <c r="H7" s="363" t="s">
        <v>114</v>
      </c>
      <c r="I7" s="363" t="s">
        <v>301</v>
      </c>
      <c r="J7" s="363" t="s">
        <v>192</v>
      </c>
      <c r="K7" s="363" t="s">
        <v>302</v>
      </c>
      <c r="L7" s="363" t="s">
        <v>114</v>
      </c>
      <c r="M7" s="363" t="s">
        <v>301</v>
      </c>
      <c r="N7" s="363" t="s">
        <v>192</v>
      </c>
      <c r="O7" s="363" t="s">
        <v>302</v>
      </c>
      <c r="P7" s="363" t="s">
        <v>114</v>
      </c>
      <c r="Q7" s="363" t="s">
        <v>301</v>
      </c>
      <c r="R7" s="363" t="s">
        <v>192</v>
      </c>
      <c r="S7" s="363" t="s">
        <v>302</v>
      </c>
      <c r="T7" s="363" t="s">
        <v>114</v>
      </c>
      <c r="U7" s="363" t="s">
        <v>301</v>
      </c>
      <c r="V7" s="363" t="s">
        <v>192</v>
      </c>
      <c r="W7" s="363" t="s">
        <v>302</v>
      </c>
      <c r="X7" s="363" t="s">
        <v>114</v>
      </c>
      <c r="Z7" s="181"/>
      <c r="AA7" s="181"/>
    </row>
    <row r="8" spans="2:45" ht="12" customHeight="1" x14ac:dyDescent="0.15">
      <c r="B8" s="194"/>
      <c r="C8" s="195"/>
      <c r="D8" s="206"/>
      <c r="E8" s="364"/>
      <c r="F8" s="364"/>
      <c r="G8" s="364" t="s">
        <v>303</v>
      </c>
      <c r="H8" s="364"/>
      <c r="I8" s="364"/>
      <c r="J8" s="364"/>
      <c r="K8" s="364" t="s">
        <v>303</v>
      </c>
      <c r="L8" s="364"/>
      <c r="M8" s="364"/>
      <c r="N8" s="364"/>
      <c r="O8" s="364" t="s">
        <v>303</v>
      </c>
      <c r="P8" s="364"/>
      <c r="Q8" s="364"/>
      <c r="R8" s="364"/>
      <c r="S8" s="364" t="s">
        <v>303</v>
      </c>
      <c r="T8" s="364"/>
      <c r="U8" s="364"/>
      <c r="V8" s="364"/>
      <c r="W8" s="364" t="s">
        <v>303</v>
      </c>
      <c r="X8" s="364"/>
      <c r="Z8" s="342"/>
      <c r="AA8" s="181"/>
    </row>
    <row r="9" spans="2:45" ht="12" customHeight="1" x14ac:dyDescent="0.15">
      <c r="B9" s="339" t="s">
        <v>70</v>
      </c>
      <c r="C9" s="328">
        <v>20</v>
      </c>
      <c r="D9" s="199" t="s">
        <v>71</v>
      </c>
      <c r="E9" s="341">
        <v>610</v>
      </c>
      <c r="F9" s="341">
        <v>756</v>
      </c>
      <c r="G9" s="341">
        <v>678</v>
      </c>
      <c r="H9" s="341">
        <v>265434</v>
      </c>
      <c r="I9" s="341">
        <v>599</v>
      </c>
      <c r="J9" s="341">
        <v>767</v>
      </c>
      <c r="K9" s="341">
        <v>680</v>
      </c>
      <c r="L9" s="341">
        <v>1628264</v>
      </c>
      <c r="M9" s="341">
        <v>630</v>
      </c>
      <c r="N9" s="341">
        <v>819</v>
      </c>
      <c r="O9" s="341">
        <v>720</v>
      </c>
      <c r="P9" s="341">
        <v>586562</v>
      </c>
      <c r="Q9" s="341">
        <v>735</v>
      </c>
      <c r="R9" s="341">
        <v>1019</v>
      </c>
      <c r="S9" s="341">
        <v>869</v>
      </c>
      <c r="T9" s="341">
        <v>393118</v>
      </c>
      <c r="U9" s="341">
        <v>578</v>
      </c>
      <c r="V9" s="341">
        <v>672</v>
      </c>
      <c r="W9" s="341">
        <v>647</v>
      </c>
      <c r="X9" s="341">
        <v>976721</v>
      </c>
      <c r="Z9" s="342"/>
      <c r="AA9" s="181"/>
    </row>
    <row r="10" spans="2:45" ht="12" customHeight="1" x14ac:dyDescent="0.15">
      <c r="B10" s="202"/>
      <c r="C10" s="328">
        <v>21</v>
      </c>
      <c r="D10" s="203"/>
      <c r="E10" s="341">
        <v>578</v>
      </c>
      <c r="F10" s="341">
        <v>735</v>
      </c>
      <c r="G10" s="341">
        <v>650</v>
      </c>
      <c r="H10" s="341">
        <v>217226</v>
      </c>
      <c r="I10" s="341">
        <v>546</v>
      </c>
      <c r="J10" s="341">
        <v>735</v>
      </c>
      <c r="K10" s="341">
        <v>654</v>
      </c>
      <c r="L10" s="341">
        <v>1577725</v>
      </c>
      <c r="M10" s="341">
        <v>578</v>
      </c>
      <c r="N10" s="341">
        <v>777</v>
      </c>
      <c r="O10" s="341">
        <v>686</v>
      </c>
      <c r="P10" s="341">
        <v>716934</v>
      </c>
      <c r="Q10" s="341">
        <v>683</v>
      </c>
      <c r="R10" s="341">
        <v>966</v>
      </c>
      <c r="S10" s="341">
        <v>809</v>
      </c>
      <c r="T10" s="341">
        <v>310678</v>
      </c>
      <c r="U10" s="341">
        <v>557</v>
      </c>
      <c r="V10" s="341">
        <v>693</v>
      </c>
      <c r="W10" s="341">
        <v>638</v>
      </c>
      <c r="X10" s="341">
        <v>716355</v>
      </c>
      <c r="Z10" s="342"/>
      <c r="AA10" s="181"/>
    </row>
    <row r="11" spans="2:45" ht="12" customHeight="1" x14ac:dyDescent="0.15">
      <c r="B11" s="301"/>
      <c r="C11" s="307">
        <v>22</v>
      </c>
      <c r="D11" s="206"/>
      <c r="E11" s="343">
        <v>617</v>
      </c>
      <c r="F11" s="343">
        <v>725</v>
      </c>
      <c r="G11" s="343">
        <v>643</v>
      </c>
      <c r="H11" s="343">
        <v>252963</v>
      </c>
      <c r="I11" s="343">
        <v>599</v>
      </c>
      <c r="J11" s="343">
        <v>756</v>
      </c>
      <c r="K11" s="343">
        <v>643</v>
      </c>
      <c r="L11" s="343">
        <v>1698241</v>
      </c>
      <c r="M11" s="343">
        <v>608</v>
      </c>
      <c r="N11" s="343">
        <v>767</v>
      </c>
      <c r="O11" s="343">
        <v>689</v>
      </c>
      <c r="P11" s="343">
        <v>1134277</v>
      </c>
      <c r="Q11" s="343">
        <v>698</v>
      </c>
      <c r="R11" s="343">
        <v>998</v>
      </c>
      <c r="S11" s="343">
        <v>784</v>
      </c>
      <c r="T11" s="343">
        <v>382904</v>
      </c>
      <c r="U11" s="343">
        <v>557</v>
      </c>
      <c r="V11" s="343">
        <v>698</v>
      </c>
      <c r="W11" s="343">
        <v>630</v>
      </c>
      <c r="X11" s="344">
        <v>584062</v>
      </c>
      <c r="Z11" s="342"/>
      <c r="AA11" s="181"/>
    </row>
    <row r="12" spans="2:45" ht="12" customHeight="1" x14ac:dyDescent="0.15">
      <c r="B12" s="202" t="s">
        <v>287</v>
      </c>
      <c r="C12" s="328">
        <v>12</v>
      </c>
      <c r="D12" s="203" t="s">
        <v>341</v>
      </c>
      <c r="E12" s="341">
        <v>637.14</v>
      </c>
      <c r="F12" s="341">
        <v>690.16499999999996</v>
      </c>
      <c r="G12" s="341">
        <v>646.86312428615918</v>
      </c>
      <c r="H12" s="341">
        <v>27386</v>
      </c>
      <c r="I12" s="341">
        <v>609</v>
      </c>
      <c r="J12" s="341">
        <v>717.04499999999996</v>
      </c>
      <c r="K12" s="341">
        <v>638.97561688708981</v>
      </c>
      <c r="L12" s="341">
        <v>130364</v>
      </c>
      <c r="M12" s="341">
        <v>651</v>
      </c>
      <c r="N12" s="341">
        <v>766.5</v>
      </c>
      <c r="O12" s="341">
        <v>707.59510656248824</v>
      </c>
      <c r="P12" s="341">
        <v>97236</v>
      </c>
      <c r="Q12" s="341">
        <v>782.14499999999998</v>
      </c>
      <c r="R12" s="341">
        <v>900.06000000000006</v>
      </c>
      <c r="S12" s="341">
        <v>839.2532327586207</v>
      </c>
      <c r="T12" s="341">
        <v>24360</v>
      </c>
      <c r="U12" s="341">
        <v>598.5</v>
      </c>
      <c r="V12" s="341">
        <v>640.91999999999996</v>
      </c>
      <c r="W12" s="345">
        <v>614.58559269458078</v>
      </c>
      <c r="X12" s="345">
        <v>41499</v>
      </c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</row>
    <row r="13" spans="2:45" ht="12" customHeight="1" x14ac:dyDescent="0.15">
      <c r="B13" s="202" t="s">
        <v>289</v>
      </c>
      <c r="C13" s="328">
        <v>1</v>
      </c>
      <c r="D13" s="203" t="s">
        <v>341</v>
      </c>
      <c r="E13" s="341">
        <v>639.87</v>
      </c>
      <c r="F13" s="341">
        <v>725.02499999999998</v>
      </c>
      <c r="G13" s="341">
        <v>647.50061299997822</v>
      </c>
      <c r="H13" s="341">
        <v>26286.2</v>
      </c>
      <c r="I13" s="341">
        <v>630</v>
      </c>
      <c r="J13" s="341">
        <v>756</v>
      </c>
      <c r="K13" s="341">
        <v>660.21802426486386</v>
      </c>
      <c r="L13" s="341">
        <v>149510.5</v>
      </c>
      <c r="M13" s="341">
        <v>682.5</v>
      </c>
      <c r="N13" s="341">
        <v>766.5</v>
      </c>
      <c r="O13" s="341">
        <v>727.33690280065923</v>
      </c>
      <c r="P13" s="341">
        <v>116437.4</v>
      </c>
      <c r="Q13" s="341">
        <v>808.5</v>
      </c>
      <c r="R13" s="341">
        <v>997.5</v>
      </c>
      <c r="S13" s="341">
        <v>848.85844471445932</v>
      </c>
      <c r="T13" s="341">
        <v>24717.599999999999</v>
      </c>
      <c r="U13" s="341">
        <v>597.45000000000005</v>
      </c>
      <c r="V13" s="341">
        <v>651</v>
      </c>
      <c r="W13" s="341">
        <v>613.79130217777777</v>
      </c>
      <c r="X13" s="345">
        <v>57536.800000000003</v>
      </c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</row>
    <row r="14" spans="2:45" ht="12" customHeight="1" x14ac:dyDescent="0.15">
      <c r="B14" s="202"/>
      <c r="C14" s="328">
        <v>2</v>
      </c>
      <c r="D14" s="203"/>
      <c r="E14" s="341">
        <v>646.16999999999996</v>
      </c>
      <c r="F14" s="341">
        <v>725.02499999999998</v>
      </c>
      <c r="G14" s="341">
        <v>656.60051955062249</v>
      </c>
      <c r="H14" s="341">
        <v>20491.099999999999</v>
      </c>
      <c r="I14" s="341">
        <v>651</v>
      </c>
      <c r="J14" s="341">
        <v>735</v>
      </c>
      <c r="K14" s="341">
        <v>689.28691662509732</v>
      </c>
      <c r="L14" s="341">
        <v>147663</v>
      </c>
      <c r="M14" s="341">
        <v>682.5</v>
      </c>
      <c r="N14" s="341">
        <v>756</v>
      </c>
      <c r="O14" s="341">
        <v>725.58066690833812</v>
      </c>
      <c r="P14" s="341">
        <v>102461.29999999999</v>
      </c>
      <c r="Q14" s="341">
        <v>766.5</v>
      </c>
      <c r="R14" s="341">
        <v>861</v>
      </c>
      <c r="S14" s="341">
        <v>818.00017669925774</v>
      </c>
      <c r="T14" s="341">
        <v>18933.400000000001</v>
      </c>
      <c r="U14" s="341">
        <v>577.5</v>
      </c>
      <c r="V14" s="341">
        <v>651</v>
      </c>
      <c r="W14" s="341">
        <v>615.27493886047125</v>
      </c>
      <c r="X14" s="345">
        <v>44768.899999999994</v>
      </c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</row>
    <row r="15" spans="2:45" ht="12" customHeight="1" x14ac:dyDescent="0.15">
      <c r="B15" s="202"/>
      <c r="C15" s="328">
        <v>3</v>
      </c>
      <c r="D15" s="203"/>
      <c r="E15" s="345">
        <v>619.08000000000004</v>
      </c>
      <c r="F15" s="341">
        <v>698.35500000000002</v>
      </c>
      <c r="G15" s="345">
        <v>636.51203839563311</v>
      </c>
      <c r="H15" s="341">
        <v>27008.400000000001</v>
      </c>
      <c r="I15" s="341">
        <v>619.5</v>
      </c>
      <c r="J15" s="341">
        <v>735</v>
      </c>
      <c r="K15" s="341">
        <v>638.03289971489585</v>
      </c>
      <c r="L15" s="341">
        <v>160577.70000000001</v>
      </c>
      <c r="M15" s="341">
        <v>629.89499999999998</v>
      </c>
      <c r="N15" s="341">
        <v>766.5</v>
      </c>
      <c r="O15" s="341">
        <v>677.56579955259133</v>
      </c>
      <c r="P15" s="341">
        <v>136010.70000000001</v>
      </c>
      <c r="Q15" s="341">
        <v>693</v>
      </c>
      <c r="R15" s="341">
        <v>861</v>
      </c>
      <c r="S15" s="341">
        <v>751.48160602985979</v>
      </c>
      <c r="T15" s="341">
        <v>25122.5</v>
      </c>
      <c r="U15" s="341">
        <v>567</v>
      </c>
      <c r="V15" s="341">
        <v>651</v>
      </c>
      <c r="W15" s="341">
        <v>622.78276861250265</v>
      </c>
      <c r="X15" s="345">
        <v>55613.8</v>
      </c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</row>
    <row r="16" spans="2:45" ht="12" customHeight="1" x14ac:dyDescent="0.15">
      <c r="B16" s="202"/>
      <c r="C16" s="328">
        <v>4</v>
      </c>
      <c r="D16" s="203"/>
      <c r="E16" s="341">
        <v>634.09500000000003</v>
      </c>
      <c r="F16" s="341">
        <v>693.21</v>
      </c>
      <c r="G16" s="341">
        <v>649.62303199975918</v>
      </c>
      <c r="H16" s="341">
        <v>24485.7</v>
      </c>
      <c r="I16" s="341">
        <v>618.97500000000002</v>
      </c>
      <c r="J16" s="341">
        <v>703.5</v>
      </c>
      <c r="K16" s="341">
        <v>636.90051045611756</v>
      </c>
      <c r="L16" s="341">
        <v>158711.29999999999</v>
      </c>
      <c r="M16" s="341">
        <v>645.64499999999998</v>
      </c>
      <c r="N16" s="341">
        <v>766.5</v>
      </c>
      <c r="O16" s="341">
        <v>687.19325336855763</v>
      </c>
      <c r="P16" s="341">
        <v>124632.5</v>
      </c>
      <c r="Q16" s="341">
        <v>693</v>
      </c>
      <c r="R16" s="341">
        <v>834.75</v>
      </c>
      <c r="S16" s="341">
        <v>731.73504566012252</v>
      </c>
      <c r="T16" s="341">
        <v>27913.200000000001</v>
      </c>
      <c r="U16" s="341">
        <v>598.5</v>
      </c>
      <c r="V16" s="341">
        <v>651.10500000000002</v>
      </c>
      <c r="W16" s="341">
        <v>622.57542110582733</v>
      </c>
      <c r="X16" s="345">
        <v>72896</v>
      </c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</row>
    <row r="17" spans="2:45" ht="12" customHeight="1" x14ac:dyDescent="0.15">
      <c r="B17" s="202"/>
      <c r="C17" s="328">
        <v>5</v>
      </c>
      <c r="D17" s="203"/>
      <c r="E17" s="341">
        <v>630</v>
      </c>
      <c r="F17" s="341">
        <v>694.47</v>
      </c>
      <c r="G17" s="341">
        <v>647.98603576803282</v>
      </c>
      <c r="H17" s="341">
        <v>30201</v>
      </c>
      <c r="I17" s="341">
        <v>619.39499999999998</v>
      </c>
      <c r="J17" s="341">
        <v>703.5</v>
      </c>
      <c r="K17" s="341">
        <v>639.11549701943193</v>
      </c>
      <c r="L17" s="341">
        <v>219909.59999999998</v>
      </c>
      <c r="M17" s="341">
        <v>640.5</v>
      </c>
      <c r="N17" s="341">
        <v>735</v>
      </c>
      <c r="O17" s="341">
        <v>685.26505907239346</v>
      </c>
      <c r="P17" s="341">
        <v>142212.5</v>
      </c>
      <c r="Q17" s="341">
        <v>703.5</v>
      </c>
      <c r="R17" s="341">
        <v>834.75</v>
      </c>
      <c r="S17" s="341">
        <v>737.90326988075481</v>
      </c>
      <c r="T17" s="341">
        <v>34175.199999999997</v>
      </c>
      <c r="U17" s="341">
        <v>597.97500000000002</v>
      </c>
      <c r="V17" s="341">
        <v>651</v>
      </c>
      <c r="W17" s="341">
        <v>625.61618676150056</v>
      </c>
      <c r="X17" s="345">
        <v>69015.399999999994</v>
      </c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</row>
    <row r="18" spans="2:45" ht="12" customHeight="1" x14ac:dyDescent="0.15">
      <c r="B18" s="202"/>
      <c r="C18" s="328">
        <v>6</v>
      </c>
      <c r="D18" s="203"/>
      <c r="E18" s="341">
        <v>624.75</v>
      </c>
      <c r="F18" s="341">
        <v>683.44500000000005</v>
      </c>
      <c r="G18" s="341">
        <v>641.74820013431849</v>
      </c>
      <c r="H18" s="341">
        <v>32074.699999999997</v>
      </c>
      <c r="I18" s="341">
        <v>629.47500000000002</v>
      </c>
      <c r="J18" s="341">
        <v>703.5</v>
      </c>
      <c r="K18" s="341">
        <v>642.71531177251995</v>
      </c>
      <c r="L18" s="341">
        <v>220847.1</v>
      </c>
      <c r="M18" s="341">
        <v>640.5</v>
      </c>
      <c r="N18" s="341">
        <v>735</v>
      </c>
      <c r="O18" s="341">
        <v>682.16952528700108</v>
      </c>
      <c r="P18" s="341">
        <v>146912</v>
      </c>
      <c r="Q18" s="341">
        <v>703.5</v>
      </c>
      <c r="R18" s="341">
        <v>808.5</v>
      </c>
      <c r="S18" s="341">
        <v>730.4080509231444</v>
      </c>
      <c r="T18" s="341">
        <v>35070.100000000006</v>
      </c>
      <c r="U18" s="341">
        <v>597.97500000000002</v>
      </c>
      <c r="V18" s="341">
        <v>651</v>
      </c>
      <c r="W18" s="341">
        <v>622.06437620285328</v>
      </c>
      <c r="X18" s="345">
        <v>81415.899999999994</v>
      </c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</row>
    <row r="19" spans="2:45" ht="12" customHeight="1" x14ac:dyDescent="0.15">
      <c r="B19" s="202"/>
      <c r="C19" s="328">
        <v>7</v>
      </c>
      <c r="D19" s="203"/>
      <c r="E19" s="341">
        <v>614.25</v>
      </c>
      <c r="F19" s="341">
        <v>672.42</v>
      </c>
      <c r="G19" s="345">
        <v>639.85809998426862</v>
      </c>
      <c r="H19" s="341">
        <v>21933.7</v>
      </c>
      <c r="I19" s="345">
        <v>630</v>
      </c>
      <c r="J19" s="341">
        <v>703.5</v>
      </c>
      <c r="K19" s="341">
        <v>645.6521310895539</v>
      </c>
      <c r="L19" s="341">
        <v>141067.5</v>
      </c>
      <c r="M19" s="341">
        <v>661.5</v>
      </c>
      <c r="N19" s="341">
        <v>735</v>
      </c>
      <c r="O19" s="341">
        <v>721.69134146251065</v>
      </c>
      <c r="P19" s="341">
        <v>93009</v>
      </c>
      <c r="Q19" s="341">
        <v>714</v>
      </c>
      <c r="R19" s="341">
        <v>814.17</v>
      </c>
      <c r="S19" s="341">
        <v>737.41286941927694</v>
      </c>
      <c r="T19" s="341">
        <v>22571.599999999999</v>
      </c>
      <c r="U19" s="341">
        <v>597.97500000000002</v>
      </c>
      <c r="V19" s="341">
        <v>651</v>
      </c>
      <c r="W19" s="341">
        <v>627.43584475148975</v>
      </c>
      <c r="X19" s="341">
        <v>66636.200000000012</v>
      </c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</row>
    <row r="20" spans="2:45" ht="12" customHeight="1" x14ac:dyDescent="0.15">
      <c r="B20" s="301"/>
      <c r="C20" s="307">
        <v>8</v>
      </c>
      <c r="D20" s="206"/>
      <c r="E20" s="343">
        <v>609.63</v>
      </c>
      <c r="F20" s="343">
        <v>692.05500000000006</v>
      </c>
      <c r="G20" s="343">
        <v>646.4804416750161</v>
      </c>
      <c r="H20" s="343">
        <v>28631.5</v>
      </c>
      <c r="I20" s="343">
        <v>597.97500000000002</v>
      </c>
      <c r="J20" s="343">
        <v>703.5</v>
      </c>
      <c r="K20" s="343">
        <v>637.55633774352611</v>
      </c>
      <c r="L20" s="343">
        <v>168319.5</v>
      </c>
      <c r="M20" s="343">
        <v>630</v>
      </c>
      <c r="N20" s="343">
        <v>735</v>
      </c>
      <c r="O20" s="343">
        <v>675.5609518229154</v>
      </c>
      <c r="P20" s="343">
        <v>119513.5</v>
      </c>
      <c r="Q20" s="343">
        <v>693</v>
      </c>
      <c r="R20" s="343">
        <v>808.5</v>
      </c>
      <c r="S20" s="343">
        <v>731.57330548684399</v>
      </c>
      <c r="T20" s="343">
        <v>29300.7</v>
      </c>
      <c r="U20" s="343">
        <v>597.97500000000002</v>
      </c>
      <c r="V20" s="343">
        <v>665.07</v>
      </c>
      <c r="W20" s="343">
        <v>628.04100422853378</v>
      </c>
      <c r="X20" s="344">
        <v>81144.700000000012</v>
      </c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</row>
    <row r="21" spans="2:45" ht="12" customHeight="1" x14ac:dyDescent="0.15">
      <c r="B21" s="449"/>
      <c r="C21" s="450"/>
      <c r="D21" s="370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</row>
    <row r="22" spans="2:45" ht="12" customHeight="1" x14ac:dyDescent="0.15">
      <c r="B22" s="468"/>
      <c r="C22" s="469"/>
      <c r="D22" s="368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</row>
    <row r="23" spans="2:45" ht="12" customHeight="1" x14ac:dyDescent="0.15">
      <c r="B23" s="451">
        <v>40756</v>
      </c>
      <c r="C23" s="452"/>
      <c r="D23" s="374">
        <v>40770</v>
      </c>
      <c r="E23" s="341">
        <v>630</v>
      </c>
      <c r="F23" s="341">
        <v>682.5</v>
      </c>
      <c r="G23" s="341">
        <v>655.60391671181992</v>
      </c>
      <c r="H23" s="341">
        <v>13799.3</v>
      </c>
      <c r="I23" s="341">
        <v>597.97500000000002</v>
      </c>
      <c r="J23" s="341">
        <v>703.5</v>
      </c>
      <c r="K23" s="341">
        <v>638.85430427827976</v>
      </c>
      <c r="L23" s="341">
        <v>96154.3</v>
      </c>
      <c r="M23" s="341">
        <v>630</v>
      </c>
      <c r="N23" s="341">
        <v>735</v>
      </c>
      <c r="O23" s="341">
        <v>674.7459282998351</v>
      </c>
      <c r="P23" s="341">
        <v>61363.5</v>
      </c>
      <c r="Q23" s="341">
        <v>693</v>
      </c>
      <c r="R23" s="341">
        <v>808.5</v>
      </c>
      <c r="S23" s="341">
        <v>735.947729668703</v>
      </c>
      <c r="T23" s="341">
        <v>14770.1</v>
      </c>
      <c r="U23" s="341">
        <v>597.97500000000002</v>
      </c>
      <c r="V23" s="341">
        <v>651</v>
      </c>
      <c r="W23" s="341">
        <v>626.43687454062285</v>
      </c>
      <c r="X23" s="341">
        <v>41897.800000000003</v>
      </c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</row>
    <row r="24" spans="2:45" ht="12" customHeight="1" x14ac:dyDescent="0.15">
      <c r="B24" s="451">
        <v>40771</v>
      </c>
      <c r="C24" s="452"/>
      <c r="D24" s="374">
        <v>40786</v>
      </c>
      <c r="E24" s="341">
        <v>609.63</v>
      </c>
      <c r="F24" s="341">
        <v>692.05500000000006</v>
      </c>
      <c r="G24" s="341">
        <v>640.04187866774862</v>
      </c>
      <c r="H24" s="341">
        <v>14832.2</v>
      </c>
      <c r="I24" s="341">
        <v>609</v>
      </c>
      <c r="J24" s="341">
        <v>703.5</v>
      </c>
      <c r="K24" s="341">
        <v>635.74622684409906</v>
      </c>
      <c r="L24" s="341">
        <v>72165.2</v>
      </c>
      <c r="M24" s="341">
        <v>630</v>
      </c>
      <c r="N24" s="341">
        <v>735</v>
      </c>
      <c r="O24" s="341">
        <v>676.34751685799279</v>
      </c>
      <c r="P24" s="341">
        <v>58150</v>
      </c>
      <c r="Q24" s="341">
        <v>694.2600000000001</v>
      </c>
      <c r="R24" s="341">
        <v>808.5</v>
      </c>
      <c r="S24" s="341">
        <v>726.61973583947224</v>
      </c>
      <c r="T24" s="341">
        <v>14530.6</v>
      </c>
      <c r="U24" s="341">
        <v>597.97500000000002</v>
      </c>
      <c r="V24" s="341">
        <v>665.07</v>
      </c>
      <c r="W24" s="341">
        <v>629.51056820031658</v>
      </c>
      <c r="X24" s="341">
        <v>39246.9</v>
      </c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</row>
    <row r="25" spans="2:45" ht="12" customHeight="1" x14ac:dyDescent="0.15">
      <c r="B25" s="453"/>
      <c r="C25" s="454"/>
      <c r="D25" s="379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4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</row>
    <row r="26" spans="2:45" ht="12" customHeight="1" x14ac:dyDescent="0.15">
      <c r="B26" s="201"/>
      <c r="C26" s="470" t="s">
        <v>283</v>
      </c>
      <c r="D26" s="471"/>
      <c r="E26" s="200" t="s">
        <v>379</v>
      </c>
      <c r="F26" s="329"/>
      <c r="G26" s="329"/>
      <c r="H26" s="472"/>
      <c r="I26" s="200" t="s">
        <v>380</v>
      </c>
      <c r="J26" s="329"/>
      <c r="K26" s="329"/>
      <c r="L26" s="472"/>
      <c r="M26" s="200" t="s">
        <v>381</v>
      </c>
      <c r="N26" s="329"/>
      <c r="O26" s="329"/>
      <c r="P26" s="472"/>
      <c r="Q26" s="200" t="s">
        <v>382</v>
      </c>
      <c r="R26" s="329"/>
      <c r="S26" s="329"/>
      <c r="T26" s="472"/>
      <c r="U26" s="200" t="s">
        <v>383</v>
      </c>
      <c r="V26" s="329"/>
      <c r="W26" s="329"/>
      <c r="X26" s="472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2:45" ht="12" customHeight="1" x14ac:dyDescent="0.15">
      <c r="B27" s="201"/>
      <c r="C27" s="194"/>
      <c r="D27" s="206"/>
      <c r="E27" s="194"/>
      <c r="F27" s="445"/>
      <c r="G27" s="445"/>
      <c r="H27" s="446"/>
      <c r="I27" s="194"/>
      <c r="J27" s="445"/>
      <c r="K27" s="445"/>
      <c r="L27" s="446"/>
      <c r="M27" s="194"/>
      <c r="N27" s="445"/>
      <c r="O27" s="445"/>
      <c r="P27" s="446"/>
      <c r="Q27" s="194"/>
      <c r="R27" s="445"/>
      <c r="S27" s="445"/>
      <c r="T27" s="446"/>
      <c r="U27" s="194"/>
      <c r="V27" s="445"/>
      <c r="W27" s="445"/>
      <c r="X27" s="446"/>
    </row>
    <row r="28" spans="2:45" ht="12" customHeight="1" x14ac:dyDescent="0.15">
      <c r="B28" s="336" t="s">
        <v>340</v>
      </c>
      <c r="C28" s="337"/>
      <c r="D28" s="338"/>
      <c r="E28" s="363" t="s">
        <v>301</v>
      </c>
      <c r="F28" s="363" t="s">
        <v>192</v>
      </c>
      <c r="G28" s="363" t="s">
        <v>302</v>
      </c>
      <c r="H28" s="363" t="s">
        <v>114</v>
      </c>
      <c r="I28" s="363" t="s">
        <v>301</v>
      </c>
      <c r="J28" s="363" t="s">
        <v>192</v>
      </c>
      <c r="K28" s="363" t="s">
        <v>302</v>
      </c>
      <c r="L28" s="363" t="s">
        <v>114</v>
      </c>
      <c r="M28" s="363" t="s">
        <v>301</v>
      </c>
      <c r="N28" s="363" t="s">
        <v>192</v>
      </c>
      <c r="O28" s="363" t="s">
        <v>302</v>
      </c>
      <c r="P28" s="363" t="s">
        <v>114</v>
      </c>
      <c r="Q28" s="363" t="s">
        <v>301</v>
      </c>
      <c r="R28" s="363" t="s">
        <v>192</v>
      </c>
      <c r="S28" s="363" t="s">
        <v>302</v>
      </c>
      <c r="T28" s="363" t="s">
        <v>114</v>
      </c>
      <c r="U28" s="363" t="s">
        <v>301</v>
      </c>
      <c r="V28" s="363" t="s">
        <v>192</v>
      </c>
      <c r="W28" s="363" t="s">
        <v>302</v>
      </c>
      <c r="X28" s="363" t="s">
        <v>114</v>
      </c>
    </row>
    <row r="29" spans="2:45" ht="12" customHeight="1" x14ac:dyDescent="0.15">
      <c r="B29" s="194"/>
      <c r="C29" s="195"/>
      <c r="D29" s="206"/>
      <c r="E29" s="364"/>
      <c r="F29" s="364"/>
      <c r="G29" s="364" t="s">
        <v>303</v>
      </c>
      <c r="H29" s="364"/>
      <c r="I29" s="364"/>
      <c r="J29" s="364"/>
      <c r="K29" s="364" t="s">
        <v>303</v>
      </c>
      <c r="L29" s="364"/>
      <c r="M29" s="364"/>
      <c r="N29" s="364"/>
      <c r="O29" s="364" t="s">
        <v>303</v>
      </c>
      <c r="P29" s="364"/>
      <c r="Q29" s="364"/>
      <c r="R29" s="364"/>
      <c r="S29" s="364" t="s">
        <v>303</v>
      </c>
      <c r="T29" s="364"/>
      <c r="U29" s="364"/>
      <c r="V29" s="364"/>
      <c r="W29" s="364" t="s">
        <v>303</v>
      </c>
      <c r="X29" s="364"/>
    </row>
    <row r="30" spans="2:45" ht="12" customHeight="1" x14ac:dyDescent="0.15">
      <c r="B30" s="339" t="s">
        <v>70</v>
      </c>
      <c r="C30" s="328">
        <v>20</v>
      </c>
      <c r="D30" s="199" t="s">
        <v>71</v>
      </c>
      <c r="E30" s="341">
        <v>630</v>
      </c>
      <c r="F30" s="341">
        <v>792</v>
      </c>
      <c r="G30" s="341">
        <v>697</v>
      </c>
      <c r="H30" s="341">
        <v>570829</v>
      </c>
      <c r="I30" s="341">
        <v>672</v>
      </c>
      <c r="J30" s="341">
        <v>840</v>
      </c>
      <c r="K30" s="341">
        <v>752</v>
      </c>
      <c r="L30" s="341">
        <v>505185</v>
      </c>
      <c r="M30" s="341">
        <v>845</v>
      </c>
      <c r="N30" s="341">
        <v>1050</v>
      </c>
      <c r="O30" s="341">
        <v>933</v>
      </c>
      <c r="P30" s="341">
        <v>210971</v>
      </c>
      <c r="Q30" s="341">
        <v>578</v>
      </c>
      <c r="R30" s="341">
        <v>690</v>
      </c>
      <c r="S30" s="341">
        <v>628</v>
      </c>
      <c r="T30" s="341">
        <v>493638</v>
      </c>
      <c r="U30" s="341">
        <v>588</v>
      </c>
      <c r="V30" s="341">
        <v>641</v>
      </c>
      <c r="W30" s="341">
        <v>632</v>
      </c>
      <c r="X30" s="341">
        <v>350528</v>
      </c>
    </row>
    <row r="31" spans="2:45" ht="12" customHeight="1" x14ac:dyDescent="0.15">
      <c r="B31" s="202"/>
      <c r="C31" s="328">
        <v>21</v>
      </c>
      <c r="D31" s="203"/>
      <c r="E31" s="341">
        <v>588</v>
      </c>
      <c r="F31" s="341">
        <v>784</v>
      </c>
      <c r="G31" s="341">
        <v>671</v>
      </c>
      <c r="H31" s="341">
        <v>262405</v>
      </c>
      <c r="I31" s="341">
        <v>609</v>
      </c>
      <c r="J31" s="341">
        <v>819</v>
      </c>
      <c r="K31" s="341">
        <v>730</v>
      </c>
      <c r="L31" s="341">
        <v>895105</v>
      </c>
      <c r="M31" s="341">
        <v>820</v>
      </c>
      <c r="N31" s="341">
        <v>1050</v>
      </c>
      <c r="O31" s="341">
        <v>916</v>
      </c>
      <c r="P31" s="341">
        <v>244285</v>
      </c>
      <c r="Q31" s="341">
        <v>420</v>
      </c>
      <c r="R31" s="341">
        <v>662</v>
      </c>
      <c r="S31" s="341">
        <v>545</v>
      </c>
      <c r="T31" s="341">
        <v>453185</v>
      </c>
      <c r="U31" s="341">
        <v>474</v>
      </c>
      <c r="V31" s="341">
        <v>641</v>
      </c>
      <c r="W31" s="341">
        <v>570</v>
      </c>
      <c r="X31" s="341">
        <v>498908</v>
      </c>
    </row>
    <row r="32" spans="2:45" ht="12" customHeight="1" x14ac:dyDescent="0.15">
      <c r="B32" s="301"/>
      <c r="C32" s="307">
        <v>22</v>
      </c>
      <c r="D32" s="206"/>
      <c r="E32" s="343">
        <v>609</v>
      </c>
      <c r="F32" s="343">
        <v>773</v>
      </c>
      <c r="G32" s="343">
        <v>657</v>
      </c>
      <c r="H32" s="343">
        <v>290686</v>
      </c>
      <c r="I32" s="343">
        <v>630</v>
      </c>
      <c r="J32" s="343">
        <v>788</v>
      </c>
      <c r="K32" s="343">
        <v>719</v>
      </c>
      <c r="L32" s="343">
        <v>1396721</v>
      </c>
      <c r="M32" s="343">
        <v>840</v>
      </c>
      <c r="N32" s="343">
        <v>1050</v>
      </c>
      <c r="O32" s="343">
        <v>908</v>
      </c>
      <c r="P32" s="343">
        <v>176342</v>
      </c>
      <c r="Q32" s="343">
        <v>441</v>
      </c>
      <c r="R32" s="343">
        <v>620</v>
      </c>
      <c r="S32" s="343">
        <v>521</v>
      </c>
      <c r="T32" s="343">
        <v>538530</v>
      </c>
      <c r="U32" s="343">
        <v>507</v>
      </c>
      <c r="V32" s="343">
        <v>601</v>
      </c>
      <c r="W32" s="343">
        <v>561</v>
      </c>
      <c r="X32" s="344">
        <v>354746</v>
      </c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</row>
    <row r="33" spans="2:45" ht="12" customHeight="1" x14ac:dyDescent="0.15">
      <c r="B33" s="202" t="s">
        <v>287</v>
      </c>
      <c r="C33" s="328">
        <v>12</v>
      </c>
      <c r="D33" s="203" t="s">
        <v>341</v>
      </c>
      <c r="E33" s="341">
        <v>630</v>
      </c>
      <c r="F33" s="341">
        <v>714</v>
      </c>
      <c r="G33" s="341">
        <v>657.24658502119644</v>
      </c>
      <c r="H33" s="341">
        <v>26216</v>
      </c>
      <c r="I33" s="341">
        <v>661.5</v>
      </c>
      <c r="J33" s="341">
        <v>787.5</v>
      </c>
      <c r="K33" s="341">
        <v>719.27010517775761</v>
      </c>
      <c r="L33" s="341">
        <v>144393</v>
      </c>
      <c r="M33" s="341">
        <v>844.93500000000006</v>
      </c>
      <c r="N33" s="341">
        <v>997.5</v>
      </c>
      <c r="O33" s="341">
        <v>901.95324104056476</v>
      </c>
      <c r="P33" s="341">
        <v>14609</v>
      </c>
      <c r="Q33" s="341">
        <v>504</v>
      </c>
      <c r="R33" s="341">
        <v>609</v>
      </c>
      <c r="S33" s="341">
        <v>523.05712877345661</v>
      </c>
      <c r="T33" s="341">
        <v>73756</v>
      </c>
      <c r="U33" s="341">
        <v>556.5</v>
      </c>
      <c r="V33" s="341">
        <v>601.43999999999994</v>
      </c>
      <c r="W33" s="341">
        <v>571.40097302623485</v>
      </c>
      <c r="X33" s="345">
        <v>8765</v>
      </c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</row>
    <row r="34" spans="2:45" ht="12" customHeight="1" x14ac:dyDescent="0.15">
      <c r="B34" s="202" t="s">
        <v>289</v>
      </c>
      <c r="C34" s="328">
        <v>1</v>
      </c>
      <c r="D34" s="203" t="s">
        <v>341</v>
      </c>
      <c r="E34" s="341">
        <v>630</v>
      </c>
      <c r="F34" s="341">
        <v>840</v>
      </c>
      <c r="G34" s="341">
        <v>661.14432354752626</v>
      </c>
      <c r="H34" s="341">
        <v>26123.1</v>
      </c>
      <c r="I34" s="341">
        <v>703.5</v>
      </c>
      <c r="J34" s="341">
        <v>819</v>
      </c>
      <c r="K34" s="341">
        <v>721.87794329863118</v>
      </c>
      <c r="L34" s="341">
        <v>237742.6</v>
      </c>
      <c r="M34" s="341">
        <v>871.5</v>
      </c>
      <c r="N34" s="341">
        <v>1008</v>
      </c>
      <c r="O34" s="341">
        <v>908.13241583395779</v>
      </c>
      <c r="P34" s="341">
        <v>21793.200000000001</v>
      </c>
      <c r="Q34" s="341">
        <v>472.5</v>
      </c>
      <c r="R34" s="341">
        <v>577.81499999999994</v>
      </c>
      <c r="S34" s="341">
        <v>508.31952140121246</v>
      </c>
      <c r="T34" s="341">
        <v>26152.3</v>
      </c>
      <c r="U34" s="341">
        <v>546</v>
      </c>
      <c r="V34" s="341">
        <v>600.6</v>
      </c>
      <c r="W34" s="341">
        <v>563.04169801042781</v>
      </c>
      <c r="X34" s="345">
        <v>6315.5</v>
      </c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</row>
    <row r="35" spans="2:45" ht="12" customHeight="1" x14ac:dyDescent="0.15">
      <c r="B35" s="202"/>
      <c r="C35" s="328">
        <v>2</v>
      </c>
      <c r="D35" s="203"/>
      <c r="E35" s="341">
        <v>651</v>
      </c>
      <c r="F35" s="341">
        <v>714</v>
      </c>
      <c r="G35" s="341">
        <v>683.58636157317198</v>
      </c>
      <c r="H35" s="341">
        <v>29725.199999999997</v>
      </c>
      <c r="I35" s="341">
        <v>672</v>
      </c>
      <c r="J35" s="341">
        <v>819</v>
      </c>
      <c r="K35" s="341">
        <v>720.10139361457504</v>
      </c>
      <c r="L35" s="341">
        <v>166132.09999999998</v>
      </c>
      <c r="M35" s="341">
        <v>882</v>
      </c>
      <c r="N35" s="341">
        <v>1050</v>
      </c>
      <c r="O35" s="341">
        <v>923.80066983063853</v>
      </c>
      <c r="P35" s="341">
        <v>18643.599999999999</v>
      </c>
      <c r="Q35" s="341">
        <v>493.5</v>
      </c>
      <c r="R35" s="341">
        <v>630</v>
      </c>
      <c r="S35" s="341">
        <v>540.40161029847445</v>
      </c>
      <c r="T35" s="341">
        <v>40434.899999999994</v>
      </c>
      <c r="U35" s="341">
        <v>582.75</v>
      </c>
      <c r="V35" s="341">
        <v>611.52</v>
      </c>
      <c r="W35" s="341">
        <v>593.21678883422032</v>
      </c>
      <c r="X35" s="345">
        <v>7747.8</v>
      </c>
      <c r="Z35" s="342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</row>
    <row r="36" spans="2:45" ht="12" customHeight="1" x14ac:dyDescent="0.15">
      <c r="B36" s="202"/>
      <c r="C36" s="328">
        <v>3</v>
      </c>
      <c r="D36" s="203"/>
      <c r="E36" s="341">
        <v>630</v>
      </c>
      <c r="F36" s="341">
        <v>714</v>
      </c>
      <c r="G36" s="341">
        <v>660.80233598957091</v>
      </c>
      <c r="H36" s="341">
        <v>29756.400000000001</v>
      </c>
      <c r="I36" s="341">
        <v>661.5</v>
      </c>
      <c r="J36" s="341">
        <v>819</v>
      </c>
      <c r="K36" s="341">
        <v>712.26839237479794</v>
      </c>
      <c r="L36" s="341">
        <v>134344.20000000001</v>
      </c>
      <c r="M36" s="341">
        <v>798</v>
      </c>
      <c r="N36" s="341">
        <v>1008</v>
      </c>
      <c r="O36" s="341">
        <v>907.61905397893418</v>
      </c>
      <c r="P36" s="341">
        <v>14854.2</v>
      </c>
      <c r="Q36" s="341">
        <v>493.5</v>
      </c>
      <c r="R36" s="341">
        <v>609</v>
      </c>
      <c r="S36" s="341">
        <v>517.44873705955536</v>
      </c>
      <c r="T36" s="341">
        <v>35787</v>
      </c>
      <c r="U36" s="341">
        <v>514.5</v>
      </c>
      <c r="V36" s="341">
        <v>610.57500000000005</v>
      </c>
      <c r="W36" s="341">
        <v>556.42642865809273</v>
      </c>
      <c r="X36" s="345">
        <v>7675.7999999999993</v>
      </c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</row>
    <row r="37" spans="2:45" ht="12" customHeight="1" x14ac:dyDescent="0.15">
      <c r="B37" s="202"/>
      <c r="C37" s="328">
        <v>4</v>
      </c>
      <c r="D37" s="203"/>
      <c r="E37" s="341">
        <v>630</v>
      </c>
      <c r="F37" s="341">
        <v>682.5</v>
      </c>
      <c r="G37" s="341">
        <v>654.88927414388593</v>
      </c>
      <c r="H37" s="341">
        <v>29628.800000000003</v>
      </c>
      <c r="I37" s="341">
        <v>661.5</v>
      </c>
      <c r="J37" s="341">
        <v>787.5</v>
      </c>
      <c r="K37" s="341">
        <v>716.72080906214637</v>
      </c>
      <c r="L37" s="341">
        <v>164296.20000000001</v>
      </c>
      <c r="M37" s="341">
        <v>794.95500000000004</v>
      </c>
      <c r="N37" s="341">
        <v>997.5</v>
      </c>
      <c r="O37" s="341">
        <v>901.94220963510247</v>
      </c>
      <c r="P37" s="341">
        <v>18021.2</v>
      </c>
      <c r="Q37" s="341">
        <v>503.89499999999998</v>
      </c>
      <c r="R37" s="341">
        <v>548.93999999999994</v>
      </c>
      <c r="S37" s="341">
        <v>515.02819124064831</v>
      </c>
      <c r="T37" s="341">
        <v>36392.6</v>
      </c>
      <c r="U37" s="341">
        <v>514.5</v>
      </c>
      <c r="V37" s="341">
        <v>600.6</v>
      </c>
      <c r="W37" s="341">
        <v>545.99559476801585</v>
      </c>
      <c r="X37" s="345">
        <v>7265</v>
      </c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</row>
    <row r="38" spans="2:45" ht="12" customHeight="1" x14ac:dyDescent="0.15">
      <c r="B38" s="202"/>
      <c r="C38" s="328">
        <v>5</v>
      </c>
      <c r="D38" s="203"/>
      <c r="E38" s="341">
        <v>619.5</v>
      </c>
      <c r="F38" s="341">
        <v>714.31499999999994</v>
      </c>
      <c r="G38" s="341">
        <v>660.02389669649529</v>
      </c>
      <c r="H38" s="341">
        <v>39358.199999999997</v>
      </c>
      <c r="I38" s="341">
        <v>661.5</v>
      </c>
      <c r="J38" s="341">
        <v>787.5</v>
      </c>
      <c r="K38" s="341">
        <v>718.36990266565226</v>
      </c>
      <c r="L38" s="341">
        <v>149318.39999999999</v>
      </c>
      <c r="M38" s="341">
        <v>800.52</v>
      </c>
      <c r="N38" s="341">
        <v>997.5</v>
      </c>
      <c r="O38" s="341">
        <v>892.69556935233493</v>
      </c>
      <c r="P38" s="341">
        <v>16928.099999999999</v>
      </c>
      <c r="Q38" s="341">
        <v>498.75</v>
      </c>
      <c r="R38" s="341">
        <v>577.5</v>
      </c>
      <c r="S38" s="341">
        <v>516.5271208928433</v>
      </c>
      <c r="T38" s="341">
        <v>36536.699999999997</v>
      </c>
      <c r="U38" s="341">
        <v>538.02</v>
      </c>
      <c r="V38" s="341">
        <v>600.6</v>
      </c>
      <c r="W38" s="341">
        <v>549.87518872672376</v>
      </c>
      <c r="X38" s="345">
        <v>6061.5</v>
      </c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</row>
    <row r="39" spans="2:45" ht="12" customHeight="1" x14ac:dyDescent="0.15">
      <c r="B39" s="202"/>
      <c r="C39" s="328">
        <v>6</v>
      </c>
      <c r="D39" s="203"/>
      <c r="E39" s="341">
        <v>630</v>
      </c>
      <c r="F39" s="341">
        <v>715.89</v>
      </c>
      <c r="G39" s="341">
        <v>667.04315802528981</v>
      </c>
      <c r="H39" s="341">
        <v>25607.800000000003</v>
      </c>
      <c r="I39" s="341">
        <v>649.95000000000005</v>
      </c>
      <c r="J39" s="341">
        <v>787.5</v>
      </c>
      <c r="K39" s="341">
        <v>716.88887051576035</v>
      </c>
      <c r="L39" s="341">
        <v>163543.09999999998</v>
      </c>
      <c r="M39" s="341">
        <v>792.75</v>
      </c>
      <c r="N39" s="341">
        <v>960.01499999999999</v>
      </c>
      <c r="O39" s="341">
        <v>893.07383676163317</v>
      </c>
      <c r="P39" s="341">
        <v>18188.8</v>
      </c>
      <c r="Q39" s="341">
        <v>493.5</v>
      </c>
      <c r="R39" s="341">
        <v>577.5</v>
      </c>
      <c r="S39" s="341">
        <v>511.99627694849391</v>
      </c>
      <c r="T39" s="341">
        <v>40319.199999999997</v>
      </c>
      <c r="U39" s="341">
        <v>531.30000000000007</v>
      </c>
      <c r="V39" s="341">
        <v>600.6</v>
      </c>
      <c r="W39" s="341">
        <v>565.20190274841445</v>
      </c>
      <c r="X39" s="345">
        <v>4845.6000000000004</v>
      </c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</row>
    <row r="40" spans="2:45" ht="12" customHeight="1" x14ac:dyDescent="0.15">
      <c r="B40" s="202"/>
      <c r="C40" s="328">
        <v>7</v>
      </c>
      <c r="D40" s="203"/>
      <c r="E40" s="341">
        <v>640.39499999999998</v>
      </c>
      <c r="F40" s="342">
        <v>714</v>
      </c>
      <c r="G40" s="345">
        <v>661.94804356062775</v>
      </c>
      <c r="H40" s="341">
        <v>25846.800000000003</v>
      </c>
      <c r="I40" s="341">
        <v>673.36500000000001</v>
      </c>
      <c r="J40" s="341">
        <v>787.5</v>
      </c>
      <c r="K40" s="341">
        <v>716.28081655809069</v>
      </c>
      <c r="L40" s="341">
        <v>138361.79999999999</v>
      </c>
      <c r="M40" s="341">
        <v>787.5</v>
      </c>
      <c r="N40" s="341">
        <v>972.30000000000007</v>
      </c>
      <c r="O40" s="341">
        <v>894.50775094741948</v>
      </c>
      <c r="P40" s="345">
        <v>15177.1</v>
      </c>
      <c r="Q40" s="341">
        <v>493.5</v>
      </c>
      <c r="R40" s="341">
        <v>586.005</v>
      </c>
      <c r="S40" s="341">
        <v>543.90154292148827</v>
      </c>
      <c r="T40" s="341">
        <v>52477.200000000004</v>
      </c>
      <c r="U40" s="341">
        <v>519.75</v>
      </c>
      <c r="V40" s="341">
        <v>600.6</v>
      </c>
      <c r="W40" s="341">
        <v>564.639083479276</v>
      </c>
      <c r="X40" s="345">
        <v>9855.1</v>
      </c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</row>
    <row r="41" spans="2:45" ht="12" customHeight="1" x14ac:dyDescent="0.15">
      <c r="B41" s="301"/>
      <c r="C41" s="307">
        <v>8</v>
      </c>
      <c r="D41" s="206"/>
      <c r="E41" s="343">
        <v>598.5</v>
      </c>
      <c r="F41" s="343">
        <v>714</v>
      </c>
      <c r="G41" s="343">
        <v>656.65567853120615</v>
      </c>
      <c r="H41" s="343">
        <v>31428.6</v>
      </c>
      <c r="I41" s="343">
        <v>661.5</v>
      </c>
      <c r="J41" s="343">
        <v>787.5</v>
      </c>
      <c r="K41" s="343">
        <v>718.90574628258855</v>
      </c>
      <c r="L41" s="343">
        <v>151724.6</v>
      </c>
      <c r="M41" s="343">
        <v>785.29499999999996</v>
      </c>
      <c r="N41" s="343">
        <v>960.12</v>
      </c>
      <c r="O41" s="343">
        <v>891.24851543334216</v>
      </c>
      <c r="P41" s="343">
        <v>16477.2</v>
      </c>
      <c r="Q41" s="343">
        <v>493.5</v>
      </c>
      <c r="R41" s="343">
        <v>575.71500000000003</v>
      </c>
      <c r="S41" s="343">
        <v>539.81925911173084</v>
      </c>
      <c r="T41" s="343">
        <v>40223</v>
      </c>
      <c r="U41" s="343">
        <v>509.25</v>
      </c>
      <c r="V41" s="343">
        <v>600.6</v>
      </c>
      <c r="W41" s="343">
        <v>542.48550901120325</v>
      </c>
      <c r="X41" s="344">
        <v>8312.8000000000011</v>
      </c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</row>
    <row r="42" spans="2:45" ht="12" customHeight="1" x14ac:dyDescent="0.15">
      <c r="B42" s="449"/>
      <c r="C42" s="450"/>
      <c r="D42" s="370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</row>
    <row r="43" spans="2:45" ht="12" customHeight="1" x14ac:dyDescent="0.15">
      <c r="B43" s="468"/>
      <c r="C43" s="469"/>
      <c r="D43" s="368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</row>
    <row r="44" spans="2:45" ht="12" customHeight="1" x14ac:dyDescent="0.15">
      <c r="B44" s="451">
        <v>40756</v>
      </c>
      <c r="C44" s="452"/>
      <c r="D44" s="374">
        <v>40770</v>
      </c>
      <c r="E44" s="341">
        <v>598.5</v>
      </c>
      <c r="F44" s="341">
        <v>714</v>
      </c>
      <c r="G44" s="341">
        <v>656.11740614334474</v>
      </c>
      <c r="H44" s="341">
        <v>16612.5</v>
      </c>
      <c r="I44" s="341">
        <v>661.5</v>
      </c>
      <c r="J44" s="341">
        <v>787.5</v>
      </c>
      <c r="K44" s="341">
        <v>718.72019705142964</v>
      </c>
      <c r="L44" s="341">
        <v>66895.600000000006</v>
      </c>
      <c r="M44" s="341">
        <v>785.29499999999996</v>
      </c>
      <c r="N44" s="341">
        <v>945</v>
      </c>
      <c r="O44" s="341">
        <v>892.23731840339872</v>
      </c>
      <c r="P44" s="341">
        <v>7318.1</v>
      </c>
      <c r="Q44" s="341">
        <v>493.5</v>
      </c>
      <c r="R44" s="341">
        <v>573.19500000000005</v>
      </c>
      <c r="S44" s="341">
        <v>537.6529473888661</v>
      </c>
      <c r="T44" s="341">
        <v>28674.3</v>
      </c>
      <c r="U44" s="341">
        <v>526.26</v>
      </c>
      <c r="V44" s="341">
        <v>588</v>
      </c>
      <c r="W44" s="341">
        <v>542.55967761532554</v>
      </c>
      <c r="X44" s="341">
        <v>6839.6</v>
      </c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</row>
    <row r="45" spans="2:45" ht="12" customHeight="1" x14ac:dyDescent="0.15">
      <c r="B45" s="451">
        <v>40771</v>
      </c>
      <c r="C45" s="452"/>
      <c r="D45" s="374">
        <v>40786</v>
      </c>
      <c r="E45" s="341">
        <v>609</v>
      </c>
      <c r="F45" s="341">
        <v>714</v>
      </c>
      <c r="G45" s="341">
        <v>657.21683546817576</v>
      </c>
      <c r="H45" s="341">
        <v>14816.1</v>
      </c>
      <c r="I45" s="341">
        <v>661.5</v>
      </c>
      <c r="J45" s="341">
        <v>787.5</v>
      </c>
      <c r="K45" s="341">
        <v>719.05071017879038</v>
      </c>
      <c r="L45" s="341">
        <v>84829</v>
      </c>
      <c r="M45" s="341">
        <v>793.90500000000009</v>
      </c>
      <c r="N45" s="341">
        <v>960.12</v>
      </c>
      <c r="O45" s="341">
        <v>890.51841842673991</v>
      </c>
      <c r="P45" s="341">
        <v>9159.1</v>
      </c>
      <c r="Q45" s="341">
        <v>493.5</v>
      </c>
      <c r="R45" s="341">
        <v>575.71500000000003</v>
      </c>
      <c r="S45" s="341">
        <v>542.88499398728743</v>
      </c>
      <c r="T45" s="341">
        <v>11548.7</v>
      </c>
      <c r="U45" s="341">
        <v>509.25</v>
      </c>
      <c r="V45" s="341">
        <v>600.6</v>
      </c>
      <c r="W45" s="341">
        <v>542.33617385631567</v>
      </c>
      <c r="X45" s="341">
        <v>1473.2</v>
      </c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</row>
    <row r="46" spans="2:45" ht="12.75" customHeight="1" x14ac:dyDescent="0.15">
      <c r="B46" s="453"/>
      <c r="C46" s="454"/>
      <c r="D46" s="379"/>
      <c r="E46" s="207"/>
      <c r="F46" s="207"/>
      <c r="G46" s="206"/>
      <c r="H46" s="207"/>
      <c r="I46" s="207"/>
      <c r="J46" s="207"/>
      <c r="K46" s="207"/>
      <c r="L46" s="207"/>
      <c r="M46" s="207"/>
      <c r="N46" s="207"/>
      <c r="O46" s="206"/>
      <c r="P46" s="207"/>
      <c r="Q46" s="207"/>
      <c r="R46" s="207"/>
      <c r="S46" s="207"/>
      <c r="T46" s="207"/>
      <c r="U46" s="207"/>
      <c r="V46" s="207"/>
      <c r="W46" s="206"/>
      <c r="X46" s="206"/>
    </row>
    <row r="47" spans="2:45" ht="6" customHeight="1" x14ac:dyDescent="0.15">
      <c r="B47" s="214"/>
    </row>
    <row r="48" spans="2:45" ht="4.5" customHeight="1" x14ac:dyDescent="0.15">
      <c r="B48" s="253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</row>
    <row r="49" spans="2:24" ht="12.75" customHeight="1" x14ac:dyDescent="0.15">
      <c r="B49" s="214" t="s">
        <v>212</v>
      </c>
      <c r="C49" s="182" t="s">
        <v>272</v>
      </c>
    </row>
    <row r="50" spans="2:24" x14ac:dyDescent="0.15">
      <c r="B50" s="253" t="s">
        <v>216</v>
      </c>
      <c r="C50" s="182" t="s">
        <v>384</v>
      </c>
    </row>
    <row r="51" spans="2:24" x14ac:dyDescent="0.15">
      <c r="B51" s="253" t="s">
        <v>219</v>
      </c>
      <c r="C51" s="182" t="s">
        <v>220</v>
      </c>
    </row>
    <row r="52" spans="2:24" x14ac:dyDescent="0.15">
      <c r="B52" s="253"/>
    </row>
    <row r="53" spans="2:24" x14ac:dyDescent="0.15">
      <c r="K53" s="181"/>
      <c r="L53" s="181"/>
      <c r="M53" s="181"/>
      <c r="N53" s="181"/>
      <c r="O53" s="181"/>
    </row>
    <row r="54" spans="2:24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</row>
    <row r="55" spans="2:24" ht="13.5" x14ac:dyDescent="0.15">
      <c r="K55" s="181"/>
      <c r="L55" s="486"/>
      <c r="M55" s="487"/>
      <c r="N55" s="486"/>
      <c r="O55" s="181"/>
    </row>
    <row r="56" spans="2:24" ht="13.5" x14ac:dyDescent="0.15">
      <c r="K56" s="181"/>
      <c r="L56" s="486"/>
      <c r="M56" s="487"/>
      <c r="N56" s="486"/>
      <c r="O56" s="181"/>
    </row>
    <row r="57" spans="2:24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</row>
    <row r="58" spans="2:24" x14ac:dyDescent="0.15">
      <c r="K58" s="181"/>
      <c r="L58" s="181"/>
      <c r="M58" s="181"/>
      <c r="N58" s="181"/>
      <c r="O58" s="181"/>
    </row>
  </sheetData>
  <phoneticPr fontId="8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82" customWidth="1"/>
    <col min="2" max="2" width="6.625" style="182" customWidth="1"/>
    <col min="3" max="3" width="2.875" style="182" customWidth="1"/>
    <col min="4" max="4" width="7.1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16384" width="7.5" style="182"/>
  </cols>
  <sheetData>
    <row r="1" spans="2:38" ht="15" customHeight="1" x14ac:dyDescent="0.15">
      <c r="B1" s="357"/>
      <c r="C1" s="357"/>
      <c r="D1" s="357"/>
    </row>
    <row r="2" spans="2:38" ht="12.75" customHeight="1" x14ac:dyDescent="0.15">
      <c r="B2" s="182" t="s">
        <v>385</v>
      </c>
      <c r="C2" s="327"/>
      <c r="D2" s="327"/>
    </row>
    <row r="3" spans="2:38" ht="12.75" customHeight="1" x14ac:dyDescent="0.15">
      <c r="B3" s="327"/>
      <c r="C3" s="327"/>
      <c r="D3" s="327"/>
      <c r="T3" s="183" t="s">
        <v>103</v>
      </c>
      <c r="V3" s="181"/>
      <c r="W3" s="181"/>
    </row>
    <row r="4" spans="2:38" ht="3.75" customHeight="1" x14ac:dyDescent="0.15"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V4" s="181"/>
      <c r="W4" s="181"/>
    </row>
    <row r="5" spans="2:38" ht="12" customHeight="1" x14ac:dyDescent="0.15">
      <c r="B5" s="309"/>
      <c r="C5" s="441" t="s">
        <v>283</v>
      </c>
      <c r="D5" s="442"/>
      <c r="E5" s="184" t="s">
        <v>386</v>
      </c>
      <c r="F5" s="443"/>
      <c r="G5" s="443"/>
      <c r="H5" s="444"/>
      <c r="I5" s="184" t="s">
        <v>387</v>
      </c>
      <c r="J5" s="443"/>
      <c r="K5" s="443"/>
      <c r="L5" s="444"/>
      <c r="M5" s="184" t="s">
        <v>388</v>
      </c>
      <c r="N5" s="443"/>
      <c r="O5" s="443"/>
      <c r="P5" s="444"/>
      <c r="Q5" s="184" t="s">
        <v>389</v>
      </c>
      <c r="R5" s="443"/>
      <c r="S5" s="443"/>
      <c r="T5" s="444"/>
      <c r="V5" s="181"/>
      <c r="W5" s="181"/>
    </row>
    <row r="6" spans="2:38" ht="12" customHeight="1" x14ac:dyDescent="0.15">
      <c r="B6" s="201"/>
      <c r="C6" s="194"/>
      <c r="D6" s="206"/>
      <c r="E6" s="194"/>
      <c r="F6" s="445"/>
      <c r="G6" s="445"/>
      <c r="H6" s="446"/>
      <c r="I6" s="194"/>
      <c r="J6" s="445"/>
      <c r="K6" s="445"/>
      <c r="L6" s="446"/>
      <c r="M6" s="194"/>
      <c r="N6" s="445"/>
      <c r="O6" s="445"/>
      <c r="P6" s="446"/>
      <c r="Q6" s="194"/>
      <c r="R6" s="445"/>
      <c r="S6" s="445"/>
      <c r="T6" s="446"/>
      <c r="V6" s="181"/>
      <c r="W6" s="181"/>
    </row>
    <row r="7" spans="2:38" ht="12" customHeight="1" x14ac:dyDescent="0.15">
      <c r="B7" s="336" t="s">
        <v>340</v>
      </c>
      <c r="C7" s="337"/>
      <c r="D7" s="338"/>
      <c r="E7" s="363" t="s">
        <v>301</v>
      </c>
      <c r="F7" s="363" t="s">
        <v>192</v>
      </c>
      <c r="G7" s="363" t="s">
        <v>302</v>
      </c>
      <c r="H7" s="363" t="s">
        <v>114</v>
      </c>
      <c r="I7" s="363" t="s">
        <v>301</v>
      </c>
      <c r="J7" s="363" t="s">
        <v>192</v>
      </c>
      <c r="K7" s="363" t="s">
        <v>302</v>
      </c>
      <c r="L7" s="363" t="s">
        <v>114</v>
      </c>
      <c r="M7" s="363" t="s">
        <v>301</v>
      </c>
      <c r="N7" s="363" t="s">
        <v>192</v>
      </c>
      <c r="O7" s="363" t="s">
        <v>302</v>
      </c>
      <c r="P7" s="363" t="s">
        <v>114</v>
      </c>
      <c r="Q7" s="363" t="s">
        <v>301</v>
      </c>
      <c r="R7" s="363" t="s">
        <v>192</v>
      </c>
      <c r="S7" s="363" t="s">
        <v>302</v>
      </c>
      <c r="T7" s="363" t="s">
        <v>114</v>
      </c>
      <c r="V7" s="181"/>
      <c r="W7" s="181"/>
    </row>
    <row r="8" spans="2:38" ht="12" customHeight="1" x14ac:dyDescent="0.15">
      <c r="B8" s="194"/>
      <c r="C8" s="195"/>
      <c r="D8" s="206"/>
      <c r="E8" s="364"/>
      <c r="F8" s="364"/>
      <c r="G8" s="364" t="s">
        <v>303</v>
      </c>
      <c r="H8" s="364"/>
      <c r="I8" s="364"/>
      <c r="J8" s="364"/>
      <c r="K8" s="364" t="s">
        <v>303</v>
      </c>
      <c r="L8" s="364"/>
      <c r="M8" s="364"/>
      <c r="N8" s="364"/>
      <c r="O8" s="364" t="s">
        <v>303</v>
      </c>
      <c r="P8" s="364"/>
      <c r="Q8" s="364"/>
      <c r="R8" s="364"/>
      <c r="S8" s="364" t="s">
        <v>303</v>
      </c>
      <c r="T8" s="364"/>
      <c r="V8" s="342"/>
      <c r="W8" s="181"/>
    </row>
    <row r="9" spans="2:38" ht="12" customHeight="1" x14ac:dyDescent="0.15">
      <c r="B9" s="339" t="s">
        <v>70</v>
      </c>
      <c r="C9" s="328">
        <v>20</v>
      </c>
      <c r="D9" s="199" t="s">
        <v>71</v>
      </c>
      <c r="E9" s="341">
        <v>714</v>
      </c>
      <c r="F9" s="341">
        <v>893</v>
      </c>
      <c r="G9" s="341">
        <v>789</v>
      </c>
      <c r="H9" s="341">
        <v>28862</v>
      </c>
      <c r="I9" s="341">
        <v>599</v>
      </c>
      <c r="J9" s="341">
        <v>714</v>
      </c>
      <c r="K9" s="341">
        <v>633</v>
      </c>
      <c r="L9" s="341">
        <v>277035</v>
      </c>
      <c r="M9" s="341">
        <v>599</v>
      </c>
      <c r="N9" s="341">
        <v>683</v>
      </c>
      <c r="O9" s="341">
        <v>623</v>
      </c>
      <c r="P9" s="341">
        <v>621131</v>
      </c>
      <c r="Q9" s="341">
        <v>693</v>
      </c>
      <c r="R9" s="341">
        <v>872</v>
      </c>
      <c r="S9" s="341">
        <v>785</v>
      </c>
      <c r="T9" s="341">
        <v>64680</v>
      </c>
      <c r="V9" s="342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</row>
    <row r="10" spans="2:38" ht="12" customHeight="1" x14ac:dyDescent="0.15">
      <c r="B10" s="202"/>
      <c r="C10" s="328">
        <v>21</v>
      </c>
      <c r="D10" s="203"/>
      <c r="E10" s="341">
        <v>695</v>
      </c>
      <c r="F10" s="341">
        <v>817</v>
      </c>
      <c r="G10" s="341">
        <v>767</v>
      </c>
      <c r="H10" s="341">
        <v>32890</v>
      </c>
      <c r="I10" s="341">
        <v>462</v>
      </c>
      <c r="J10" s="341">
        <v>662</v>
      </c>
      <c r="K10" s="341">
        <v>559</v>
      </c>
      <c r="L10" s="341">
        <v>290202</v>
      </c>
      <c r="M10" s="341">
        <v>546</v>
      </c>
      <c r="N10" s="341">
        <v>683</v>
      </c>
      <c r="O10" s="341">
        <v>594</v>
      </c>
      <c r="P10" s="341">
        <v>403917</v>
      </c>
      <c r="Q10" s="341">
        <v>680</v>
      </c>
      <c r="R10" s="341">
        <v>893</v>
      </c>
      <c r="S10" s="341">
        <v>790</v>
      </c>
      <c r="T10" s="341">
        <v>18540</v>
      </c>
      <c r="V10" s="342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2:38" ht="12" customHeight="1" x14ac:dyDescent="0.15">
      <c r="B11" s="301"/>
      <c r="C11" s="307">
        <v>22</v>
      </c>
      <c r="D11" s="206"/>
      <c r="E11" s="343">
        <v>705</v>
      </c>
      <c r="F11" s="343">
        <v>893</v>
      </c>
      <c r="G11" s="343">
        <v>784</v>
      </c>
      <c r="H11" s="343">
        <v>10642</v>
      </c>
      <c r="I11" s="343">
        <v>494</v>
      </c>
      <c r="J11" s="343">
        <v>662</v>
      </c>
      <c r="K11" s="343">
        <v>557</v>
      </c>
      <c r="L11" s="343">
        <v>251727</v>
      </c>
      <c r="M11" s="343">
        <v>525</v>
      </c>
      <c r="N11" s="343">
        <v>704</v>
      </c>
      <c r="O11" s="343">
        <v>567</v>
      </c>
      <c r="P11" s="343">
        <v>380763</v>
      </c>
      <c r="Q11" s="343">
        <v>704</v>
      </c>
      <c r="R11" s="343">
        <v>814</v>
      </c>
      <c r="S11" s="343">
        <v>800</v>
      </c>
      <c r="T11" s="344">
        <v>11545</v>
      </c>
      <c r="V11" s="342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2:38" ht="12" customHeight="1" x14ac:dyDescent="0.15">
      <c r="B12" s="202" t="s">
        <v>287</v>
      </c>
      <c r="C12" s="328">
        <v>12</v>
      </c>
      <c r="D12" s="203" t="s">
        <v>288</v>
      </c>
      <c r="E12" s="341">
        <v>740</v>
      </c>
      <c r="F12" s="341">
        <v>819</v>
      </c>
      <c r="G12" s="341">
        <v>780</v>
      </c>
      <c r="H12" s="341">
        <v>1654</v>
      </c>
      <c r="I12" s="341">
        <v>546</v>
      </c>
      <c r="J12" s="341">
        <v>623</v>
      </c>
      <c r="K12" s="341">
        <v>560</v>
      </c>
      <c r="L12" s="341">
        <v>17746</v>
      </c>
      <c r="M12" s="345">
        <v>546</v>
      </c>
      <c r="N12" s="341">
        <v>651</v>
      </c>
      <c r="O12" s="341">
        <v>569</v>
      </c>
      <c r="P12" s="341">
        <v>24468</v>
      </c>
      <c r="Q12" s="341">
        <v>735</v>
      </c>
      <c r="R12" s="341">
        <v>884</v>
      </c>
      <c r="S12" s="341">
        <v>831</v>
      </c>
      <c r="T12" s="345">
        <v>955</v>
      </c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181"/>
    </row>
    <row r="13" spans="2:38" ht="12" customHeight="1" x14ac:dyDescent="0.15">
      <c r="B13" s="202" t="s">
        <v>279</v>
      </c>
      <c r="C13" s="328">
        <v>1</v>
      </c>
      <c r="D13" s="203" t="s">
        <v>87</v>
      </c>
      <c r="E13" s="341">
        <v>716</v>
      </c>
      <c r="F13" s="341">
        <v>837</v>
      </c>
      <c r="G13" s="341">
        <v>758</v>
      </c>
      <c r="H13" s="341">
        <v>1566</v>
      </c>
      <c r="I13" s="341">
        <v>557</v>
      </c>
      <c r="J13" s="341">
        <v>619</v>
      </c>
      <c r="K13" s="341">
        <v>575</v>
      </c>
      <c r="L13" s="341">
        <v>21859</v>
      </c>
      <c r="M13" s="341">
        <v>567</v>
      </c>
      <c r="N13" s="341">
        <v>620</v>
      </c>
      <c r="O13" s="341">
        <v>586</v>
      </c>
      <c r="P13" s="341">
        <v>17195</v>
      </c>
      <c r="Q13" s="341">
        <v>798</v>
      </c>
      <c r="R13" s="341">
        <v>872</v>
      </c>
      <c r="S13" s="341">
        <v>824</v>
      </c>
      <c r="T13" s="345">
        <v>730</v>
      </c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181"/>
    </row>
    <row r="14" spans="2:38" ht="12" customHeight="1" x14ac:dyDescent="0.15">
      <c r="B14" s="202"/>
      <c r="C14" s="328">
        <v>2</v>
      </c>
      <c r="D14" s="203"/>
      <c r="E14" s="341">
        <v>720</v>
      </c>
      <c r="F14" s="341">
        <v>788</v>
      </c>
      <c r="G14" s="341">
        <v>753</v>
      </c>
      <c r="H14" s="341">
        <v>1017</v>
      </c>
      <c r="I14" s="341">
        <v>525</v>
      </c>
      <c r="J14" s="341">
        <v>620</v>
      </c>
      <c r="K14" s="341">
        <v>539</v>
      </c>
      <c r="L14" s="341">
        <v>18193</v>
      </c>
      <c r="M14" s="341">
        <v>599</v>
      </c>
      <c r="N14" s="341">
        <v>704</v>
      </c>
      <c r="O14" s="341">
        <v>628</v>
      </c>
      <c r="P14" s="341">
        <v>19146</v>
      </c>
      <c r="Q14" s="341">
        <v>735</v>
      </c>
      <c r="R14" s="341">
        <v>887</v>
      </c>
      <c r="S14" s="341">
        <v>828</v>
      </c>
      <c r="T14" s="345">
        <v>625</v>
      </c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181"/>
    </row>
    <row r="15" spans="2:38" ht="12" customHeight="1" x14ac:dyDescent="0.15">
      <c r="B15" s="202"/>
      <c r="C15" s="328">
        <v>3</v>
      </c>
      <c r="D15" s="203"/>
      <c r="E15" s="341">
        <v>662</v>
      </c>
      <c r="F15" s="341">
        <v>828</v>
      </c>
      <c r="G15" s="341">
        <v>736</v>
      </c>
      <c r="H15" s="341">
        <v>1021</v>
      </c>
      <c r="I15" s="341">
        <v>515</v>
      </c>
      <c r="J15" s="341">
        <v>595</v>
      </c>
      <c r="K15" s="341">
        <v>541</v>
      </c>
      <c r="L15" s="341">
        <v>17277</v>
      </c>
      <c r="M15" s="341">
        <v>557</v>
      </c>
      <c r="N15" s="341">
        <v>642</v>
      </c>
      <c r="O15" s="341">
        <v>572</v>
      </c>
      <c r="P15" s="341">
        <v>18352</v>
      </c>
      <c r="Q15" s="341">
        <v>704</v>
      </c>
      <c r="R15" s="341">
        <v>843</v>
      </c>
      <c r="S15" s="341">
        <v>741</v>
      </c>
      <c r="T15" s="345">
        <v>640</v>
      </c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181"/>
    </row>
    <row r="16" spans="2:38" ht="12" customHeight="1" x14ac:dyDescent="0.15">
      <c r="B16" s="202"/>
      <c r="C16" s="328">
        <v>4</v>
      </c>
      <c r="D16" s="203"/>
      <c r="E16" s="341">
        <v>662</v>
      </c>
      <c r="F16" s="341">
        <v>819</v>
      </c>
      <c r="G16" s="341">
        <v>724</v>
      </c>
      <c r="H16" s="341">
        <v>1029</v>
      </c>
      <c r="I16" s="341">
        <v>524</v>
      </c>
      <c r="J16" s="341">
        <v>567</v>
      </c>
      <c r="K16" s="341">
        <v>535</v>
      </c>
      <c r="L16" s="341">
        <v>17487</v>
      </c>
      <c r="M16" s="341">
        <v>525</v>
      </c>
      <c r="N16" s="341">
        <v>620</v>
      </c>
      <c r="O16" s="341">
        <v>554</v>
      </c>
      <c r="P16" s="341">
        <v>19253</v>
      </c>
      <c r="Q16" s="341">
        <v>704</v>
      </c>
      <c r="R16" s="341">
        <v>840</v>
      </c>
      <c r="S16" s="341">
        <v>747</v>
      </c>
      <c r="T16" s="345">
        <v>880</v>
      </c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181"/>
    </row>
    <row r="17" spans="2:38" ht="12" customHeight="1" x14ac:dyDescent="0.15">
      <c r="B17" s="202"/>
      <c r="C17" s="328">
        <v>5</v>
      </c>
      <c r="D17" s="203"/>
      <c r="E17" s="341">
        <v>682</v>
      </c>
      <c r="F17" s="341">
        <v>788</v>
      </c>
      <c r="G17" s="341">
        <v>723</v>
      </c>
      <c r="H17" s="341">
        <v>1240</v>
      </c>
      <c r="I17" s="341">
        <v>514</v>
      </c>
      <c r="J17" s="341">
        <v>609</v>
      </c>
      <c r="K17" s="341">
        <v>536</v>
      </c>
      <c r="L17" s="341">
        <v>17265</v>
      </c>
      <c r="M17" s="345">
        <v>525</v>
      </c>
      <c r="N17" s="341">
        <v>620</v>
      </c>
      <c r="O17" s="341">
        <v>555</v>
      </c>
      <c r="P17" s="341">
        <v>17797</v>
      </c>
      <c r="Q17" s="341">
        <v>715</v>
      </c>
      <c r="R17" s="341">
        <v>840</v>
      </c>
      <c r="S17" s="345">
        <v>795</v>
      </c>
      <c r="T17" s="345">
        <v>815</v>
      </c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181"/>
    </row>
    <row r="18" spans="2:38" ht="12" customHeight="1" x14ac:dyDescent="0.15">
      <c r="B18" s="202"/>
      <c r="C18" s="328">
        <v>6</v>
      </c>
      <c r="D18" s="203"/>
      <c r="E18" s="341">
        <v>653.41499999999996</v>
      </c>
      <c r="F18" s="341">
        <v>810.6</v>
      </c>
      <c r="G18" s="341">
        <v>737.43472560404564</v>
      </c>
      <c r="H18" s="341">
        <v>898</v>
      </c>
      <c r="I18" s="341">
        <v>504</v>
      </c>
      <c r="J18" s="341">
        <v>587.47500000000002</v>
      </c>
      <c r="K18" s="341">
        <v>530.61626325221857</v>
      </c>
      <c r="L18" s="341">
        <v>17208</v>
      </c>
      <c r="M18" s="341">
        <v>512.19000000000005</v>
      </c>
      <c r="N18" s="341">
        <v>589.57500000000005</v>
      </c>
      <c r="O18" s="341">
        <v>535.84746914788388</v>
      </c>
      <c r="P18" s="341">
        <v>24455.8</v>
      </c>
      <c r="Q18" s="341">
        <v>735</v>
      </c>
      <c r="R18" s="341">
        <v>819</v>
      </c>
      <c r="S18" s="341">
        <v>784</v>
      </c>
      <c r="T18" s="345">
        <v>1090</v>
      </c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181"/>
    </row>
    <row r="19" spans="2:38" ht="12" customHeight="1" x14ac:dyDescent="0.15">
      <c r="B19" s="202"/>
      <c r="C19" s="328">
        <v>7</v>
      </c>
      <c r="D19" s="203"/>
      <c r="E19" s="341">
        <v>704.86500000000001</v>
      </c>
      <c r="F19" s="341">
        <v>819</v>
      </c>
      <c r="G19" s="341">
        <v>745.20316455696207</v>
      </c>
      <c r="H19" s="341">
        <v>1534.6</v>
      </c>
      <c r="I19" s="345">
        <v>504</v>
      </c>
      <c r="J19" s="341">
        <v>577.5</v>
      </c>
      <c r="K19" s="341">
        <v>520.45189235684427</v>
      </c>
      <c r="L19" s="341">
        <v>19437.7</v>
      </c>
      <c r="M19" s="341">
        <v>514.5</v>
      </c>
      <c r="N19" s="341">
        <v>598.08000000000004</v>
      </c>
      <c r="O19" s="341">
        <v>531.91833920238696</v>
      </c>
      <c r="P19" s="341">
        <v>29921</v>
      </c>
      <c r="Q19" s="341">
        <v>714</v>
      </c>
      <c r="R19" s="341">
        <v>840</v>
      </c>
      <c r="S19" s="341">
        <v>782.44936708860757</v>
      </c>
      <c r="T19" s="345">
        <v>810</v>
      </c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181"/>
    </row>
    <row r="20" spans="2:38" ht="12" customHeight="1" x14ac:dyDescent="0.15">
      <c r="B20" s="301"/>
      <c r="C20" s="307">
        <v>8</v>
      </c>
      <c r="D20" s="206"/>
      <c r="E20" s="343">
        <v>696.04499999999996</v>
      </c>
      <c r="F20" s="343">
        <v>787.5</v>
      </c>
      <c r="G20" s="343">
        <v>742.41551347414429</v>
      </c>
      <c r="H20" s="343">
        <v>590.20000000000005</v>
      </c>
      <c r="I20" s="343">
        <v>493.5</v>
      </c>
      <c r="J20" s="343">
        <v>556.5</v>
      </c>
      <c r="K20" s="343">
        <v>512.47282861124017</v>
      </c>
      <c r="L20" s="343">
        <v>23557.9</v>
      </c>
      <c r="M20" s="343">
        <v>511.98</v>
      </c>
      <c r="N20" s="343">
        <v>583.48500000000013</v>
      </c>
      <c r="O20" s="343">
        <v>525.4441187133117</v>
      </c>
      <c r="P20" s="343">
        <v>42491.899999999994</v>
      </c>
      <c r="Q20" s="343">
        <v>703.5</v>
      </c>
      <c r="R20" s="343">
        <v>819</v>
      </c>
      <c r="S20" s="343">
        <v>778.79268292682934</v>
      </c>
      <c r="T20" s="344">
        <v>850</v>
      </c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181"/>
    </row>
    <row r="21" spans="2:38" ht="12" customHeight="1" x14ac:dyDescent="0.15">
      <c r="B21" s="449"/>
      <c r="C21" s="450"/>
      <c r="D21" s="370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181"/>
    </row>
    <row r="22" spans="2:38" ht="12" customHeight="1" x14ac:dyDescent="0.15">
      <c r="B22" s="468"/>
      <c r="C22" s="469"/>
      <c r="D22" s="368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181"/>
    </row>
    <row r="23" spans="2:38" ht="12" customHeight="1" x14ac:dyDescent="0.15">
      <c r="B23" s="451">
        <v>40756</v>
      </c>
      <c r="C23" s="452"/>
      <c r="D23" s="374">
        <v>40770</v>
      </c>
      <c r="E23" s="341">
        <v>696.04499999999996</v>
      </c>
      <c r="F23" s="341">
        <v>787.5</v>
      </c>
      <c r="G23" s="341">
        <v>744.00454545454556</v>
      </c>
      <c r="H23" s="341">
        <v>375.4</v>
      </c>
      <c r="I23" s="341">
        <v>493.5</v>
      </c>
      <c r="J23" s="341">
        <v>525</v>
      </c>
      <c r="K23" s="341">
        <v>510.74419983692826</v>
      </c>
      <c r="L23" s="341">
        <v>16915.7</v>
      </c>
      <c r="M23" s="341">
        <v>514.5</v>
      </c>
      <c r="N23" s="341">
        <v>577.29</v>
      </c>
      <c r="O23" s="341">
        <v>525.57424012698118</v>
      </c>
      <c r="P23" s="341">
        <v>25658.1</v>
      </c>
      <c r="Q23" s="341">
        <v>735</v>
      </c>
      <c r="R23" s="341">
        <v>819</v>
      </c>
      <c r="S23" s="341">
        <v>780.81818181818187</v>
      </c>
      <c r="T23" s="341">
        <v>600</v>
      </c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181"/>
    </row>
    <row r="24" spans="2:38" ht="12" customHeight="1" x14ac:dyDescent="0.15">
      <c r="B24" s="451">
        <v>40771</v>
      </c>
      <c r="C24" s="452"/>
      <c r="D24" s="374">
        <v>40786</v>
      </c>
      <c r="E24" s="341">
        <v>696.67500000000007</v>
      </c>
      <c r="F24" s="341">
        <v>787.5</v>
      </c>
      <c r="G24" s="341">
        <v>740.38640132669991</v>
      </c>
      <c r="H24" s="341">
        <v>214.8</v>
      </c>
      <c r="I24" s="341">
        <v>493.5</v>
      </c>
      <c r="J24" s="341">
        <v>556.5</v>
      </c>
      <c r="K24" s="341">
        <v>514.76098901098931</v>
      </c>
      <c r="L24" s="341">
        <v>6642.2</v>
      </c>
      <c r="M24" s="341">
        <v>511.98</v>
      </c>
      <c r="N24" s="341">
        <v>583.48500000000013</v>
      </c>
      <c r="O24" s="341">
        <v>525.25798088653926</v>
      </c>
      <c r="P24" s="341">
        <v>16833.8</v>
      </c>
      <c r="Q24" s="265">
        <v>703.5</v>
      </c>
      <c r="R24" s="265">
        <v>819</v>
      </c>
      <c r="S24" s="265">
        <v>778.05000000000007</v>
      </c>
      <c r="T24" s="341">
        <v>250</v>
      </c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</row>
    <row r="25" spans="2:38" ht="15.75" customHeight="1" x14ac:dyDescent="0.15">
      <c r="B25" s="488"/>
      <c r="C25" s="195"/>
      <c r="D25" s="379"/>
      <c r="E25" s="207"/>
      <c r="F25" s="207"/>
      <c r="G25" s="206"/>
      <c r="H25" s="207"/>
      <c r="I25" s="207"/>
      <c r="J25" s="207"/>
      <c r="K25" s="207"/>
      <c r="L25" s="206"/>
      <c r="M25" s="207"/>
      <c r="N25" s="207"/>
      <c r="O25" s="206"/>
      <c r="P25" s="207"/>
      <c r="Q25" s="207"/>
      <c r="R25" s="206"/>
      <c r="S25" s="207"/>
      <c r="T25" s="206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</row>
    <row r="26" spans="2:38" ht="12" customHeight="1" x14ac:dyDescent="0.15"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</row>
    <row r="27" spans="2:38" ht="12" customHeight="1" x14ac:dyDescent="0.15"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</row>
    <row r="28" spans="2:38" ht="12" customHeight="1" x14ac:dyDescent="0.15"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</row>
    <row r="29" spans="2:38" ht="12" customHeight="1" x14ac:dyDescent="0.15"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8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91" customWidth="1"/>
    <col min="2" max="2" width="5.625" style="491" customWidth="1"/>
    <col min="3" max="3" width="2.75" style="491" customWidth="1"/>
    <col min="4" max="4" width="6" style="491" customWidth="1"/>
    <col min="5" max="5" width="5.5" style="491" customWidth="1"/>
    <col min="6" max="7" width="5.875" style="491" customWidth="1"/>
    <col min="8" max="8" width="8.5" style="491" customWidth="1"/>
    <col min="9" max="9" width="5.75" style="491" customWidth="1"/>
    <col min="10" max="11" width="5.875" style="491" customWidth="1"/>
    <col min="12" max="12" width="8" style="491" customWidth="1"/>
    <col min="13" max="13" width="5.5" style="491" customWidth="1"/>
    <col min="14" max="15" width="5.875" style="491" customWidth="1"/>
    <col min="16" max="16" width="7.625" style="491" bestFit="1" customWidth="1"/>
    <col min="17" max="17" width="5.375" style="491" customWidth="1"/>
    <col min="18" max="19" width="5.875" style="491" customWidth="1"/>
    <col min="20" max="20" width="7.625" style="491" bestFit="1" customWidth="1"/>
    <col min="21" max="21" width="5.375" style="491" customWidth="1"/>
    <col min="22" max="23" width="5.875" style="491" customWidth="1"/>
    <col min="24" max="24" width="7.625" style="491" bestFit="1" customWidth="1"/>
    <col min="25" max="16384" width="7.5" style="491"/>
  </cols>
  <sheetData>
    <row r="1" spans="2:26" ht="19.5" customHeight="1" x14ac:dyDescent="0.15">
      <c r="B1" s="489" t="s">
        <v>390</v>
      </c>
      <c r="C1" s="490"/>
      <c r="D1" s="490"/>
      <c r="E1" s="490"/>
      <c r="F1" s="490"/>
      <c r="G1" s="490"/>
      <c r="H1" s="490"/>
    </row>
    <row r="2" spans="2:26" x14ac:dyDescent="0.15">
      <c r="B2" s="491" t="s">
        <v>281</v>
      </c>
    </row>
    <row r="3" spans="2:26" x14ac:dyDescent="0.15">
      <c r="B3" s="491" t="s">
        <v>391</v>
      </c>
      <c r="X3" s="492" t="s">
        <v>246</v>
      </c>
    </row>
    <row r="4" spans="2:26" ht="6" customHeight="1" x14ac:dyDescent="0.15"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Z4" s="490"/>
    </row>
    <row r="5" spans="2:26" ht="13.5" customHeight="1" x14ac:dyDescent="0.15">
      <c r="B5" s="494"/>
      <c r="C5" s="495" t="s">
        <v>104</v>
      </c>
      <c r="D5" s="496"/>
      <c r="E5" s="675" t="s">
        <v>392</v>
      </c>
      <c r="F5" s="676"/>
      <c r="G5" s="676"/>
      <c r="H5" s="677"/>
      <c r="I5" s="675" t="s">
        <v>393</v>
      </c>
      <c r="J5" s="676"/>
      <c r="K5" s="676"/>
      <c r="L5" s="677"/>
      <c r="M5" s="675" t="s">
        <v>394</v>
      </c>
      <c r="N5" s="676"/>
      <c r="O5" s="676"/>
      <c r="P5" s="677"/>
      <c r="Q5" s="675" t="s">
        <v>299</v>
      </c>
      <c r="R5" s="676"/>
      <c r="S5" s="676"/>
      <c r="T5" s="677"/>
      <c r="U5" s="675" t="s">
        <v>152</v>
      </c>
      <c r="V5" s="676"/>
      <c r="W5" s="676"/>
      <c r="X5" s="677"/>
      <c r="Z5" s="490"/>
    </row>
    <row r="6" spans="2:26" x14ac:dyDescent="0.15">
      <c r="B6" s="499" t="s">
        <v>300</v>
      </c>
      <c r="C6" s="500"/>
      <c r="D6" s="501"/>
      <c r="E6" s="502" t="s">
        <v>157</v>
      </c>
      <c r="F6" s="503" t="s">
        <v>395</v>
      </c>
      <c r="G6" s="504" t="s">
        <v>396</v>
      </c>
      <c r="H6" s="503" t="s">
        <v>114</v>
      </c>
      <c r="I6" s="502" t="s">
        <v>157</v>
      </c>
      <c r="J6" s="503" t="s">
        <v>395</v>
      </c>
      <c r="K6" s="504" t="s">
        <v>396</v>
      </c>
      <c r="L6" s="503" t="s">
        <v>114</v>
      </c>
      <c r="M6" s="502" t="s">
        <v>157</v>
      </c>
      <c r="N6" s="503" t="s">
        <v>395</v>
      </c>
      <c r="O6" s="504" t="s">
        <v>396</v>
      </c>
      <c r="P6" s="503" t="s">
        <v>114</v>
      </c>
      <c r="Q6" s="502" t="s">
        <v>157</v>
      </c>
      <c r="R6" s="503" t="s">
        <v>395</v>
      </c>
      <c r="S6" s="504" t="s">
        <v>396</v>
      </c>
      <c r="T6" s="503" t="s">
        <v>114</v>
      </c>
      <c r="U6" s="502" t="s">
        <v>157</v>
      </c>
      <c r="V6" s="503" t="s">
        <v>395</v>
      </c>
      <c r="W6" s="504" t="s">
        <v>396</v>
      </c>
      <c r="X6" s="503" t="s">
        <v>114</v>
      </c>
      <c r="Z6" s="490"/>
    </row>
    <row r="7" spans="2:26" x14ac:dyDescent="0.15">
      <c r="B7" s="505"/>
      <c r="C7" s="506"/>
      <c r="D7" s="506"/>
      <c r="E7" s="507"/>
      <c r="F7" s="508"/>
      <c r="G7" s="509" t="s">
        <v>115</v>
      </c>
      <c r="H7" s="508"/>
      <c r="I7" s="507"/>
      <c r="J7" s="508"/>
      <c r="K7" s="509" t="s">
        <v>115</v>
      </c>
      <c r="L7" s="508"/>
      <c r="M7" s="507"/>
      <c r="N7" s="508"/>
      <c r="O7" s="509" t="s">
        <v>115</v>
      </c>
      <c r="P7" s="508"/>
      <c r="Q7" s="507"/>
      <c r="R7" s="508"/>
      <c r="S7" s="509" t="s">
        <v>115</v>
      </c>
      <c r="T7" s="508"/>
      <c r="U7" s="507"/>
      <c r="V7" s="508"/>
      <c r="W7" s="509" t="s">
        <v>115</v>
      </c>
      <c r="X7" s="508"/>
      <c r="Z7" s="160"/>
    </row>
    <row r="8" spans="2:26" ht="13.5" customHeight="1" x14ac:dyDescent="0.15">
      <c r="B8" s="510" t="s">
        <v>70</v>
      </c>
      <c r="C8" s="490">
        <v>18</v>
      </c>
      <c r="D8" s="491" t="s">
        <v>71</v>
      </c>
      <c r="E8" s="511">
        <v>2993</v>
      </c>
      <c r="F8" s="512">
        <v>4305</v>
      </c>
      <c r="G8" s="160">
        <v>3534</v>
      </c>
      <c r="H8" s="512">
        <v>133439</v>
      </c>
      <c r="I8" s="511">
        <v>2258</v>
      </c>
      <c r="J8" s="512">
        <v>3098</v>
      </c>
      <c r="K8" s="160">
        <v>2653</v>
      </c>
      <c r="L8" s="512">
        <v>168811</v>
      </c>
      <c r="M8" s="511">
        <v>1680</v>
      </c>
      <c r="N8" s="512">
        <v>2310</v>
      </c>
      <c r="O8" s="160">
        <v>2014</v>
      </c>
      <c r="P8" s="512">
        <v>140295</v>
      </c>
      <c r="Q8" s="511">
        <v>6300</v>
      </c>
      <c r="R8" s="512">
        <v>7770</v>
      </c>
      <c r="S8" s="160">
        <v>6956</v>
      </c>
      <c r="T8" s="512">
        <v>35182</v>
      </c>
      <c r="U8" s="511">
        <v>5460</v>
      </c>
      <c r="V8" s="512">
        <v>6825</v>
      </c>
      <c r="W8" s="160">
        <v>6054</v>
      </c>
      <c r="X8" s="512">
        <v>85675</v>
      </c>
      <c r="Y8" s="490"/>
      <c r="Z8" s="160"/>
    </row>
    <row r="9" spans="2:26" ht="13.5" customHeight="1" x14ac:dyDescent="0.15">
      <c r="B9" s="510"/>
      <c r="C9" s="490">
        <v>19</v>
      </c>
      <c r="E9" s="511">
        <v>2730</v>
      </c>
      <c r="F9" s="512">
        <v>4200</v>
      </c>
      <c r="G9" s="160">
        <v>3291</v>
      </c>
      <c r="H9" s="512">
        <v>137694</v>
      </c>
      <c r="I9" s="511">
        <v>2100</v>
      </c>
      <c r="J9" s="512">
        <v>2940</v>
      </c>
      <c r="K9" s="160">
        <v>2607</v>
      </c>
      <c r="L9" s="512">
        <v>191027</v>
      </c>
      <c r="M9" s="511">
        <v>1365</v>
      </c>
      <c r="N9" s="512">
        <v>2415</v>
      </c>
      <c r="O9" s="160">
        <v>2024</v>
      </c>
      <c r="P9" s="512">
        <v>137902</v>
      </c>
      <c r="Q9" s="511">
        <v>6510</v>
      </c>
      <c r="R9" s="512">
        <v>7875</v>
      </c>
      <c r="S9" s="160">
        <v>7009</v>
      </c>
      <c r="T9" s="512">
        <v>35713</v>
      </c>
      <c r="U9" s="511">
        <v>5250</v>
      </c>
      <c r="V9" s="512">
        <v>6510</v>
      </c>
      <c r="W9" s="160">
        <v>5737</v>
      </c>
      <c r="X9" s="512">
        <v>95998</v>
      </c>
      <c r="Y9" s="490"/>
      <c r="Z9" s="160"/>
    </row>
    <row r="10" spans="2:26" ht="13.5" customHeight="1" x14ac:dyDescent="0.15">
      <c r="B10" s="510"/>
      <c r="C10" s="490">
        <v>20</v>
      </c>
      <c r="E10" s="511">
        <v>2363</v>
      </c>
      <c r="F10" s="512">
        <v>3885</v>
      </c>
      <c r="G10" s="160">
        <v>2966</v>
      </c>
      <c r="H10" s="512">
        <v>161395</v>
      </c>
      <c r="I10" s="511">
        <v>1890</v>
      </c>
      <c r="J10" s="512">
        <v>2974</v>
      </c>
      <c r="K10" s="160">
        <v>2494</v>
      </c>
      <c r="L10" s="512">
        <v>225932</v>
      </c>
      <c r="M10" s="511">
        <v>1365</v>
      </c>
      <c r="N10" s="512">
        <v>2205</v>
      </c>
      <c r="O10" s="160">
        <v>1912</v>
      </c>
      <c r="P10" s="512">
        <v>152430</v>
      </c>
      <c r="Q10" s="511">
        <v>6090</v>
      </c>
      <c r="R10" s="512">
        <v>7350</v>
      </c>
      <c r="S10" s="160">
        <v>6793</v>
      </c>
      <c r="T10" s="512">
        <v>40325</v>
      </c>
      <c r="U10" s="511">
        <v>4200</v>
      </c>
      <c r="V10" s="512">
        <v>6458</v>
      </c>
      <c r="W10" s="160">
        <v>5140</v>
      </c>
      <c r="X10" s="512">
        <v>111778</v>
      </c>
      <c r="Y10" s="490"/>
      <c r="Z10" s="160"/>
    </row>
    <row r="11" spans="2:26" ht="13.5" customHeight="1" x14ac:dyDescent="0.15">
      <c r="B11" s="510"/>
      <c r="C11" s="490">
        <v>21</v>
      </c>
      <c r="D11" s="490"/>
      <c r="E11" s="511">
        <v>2205</v>
      </c>
      <c r="F11" s="512">
        <v>3885</v>
      </c>
      <c r="G11" s="160">
        <v>2895</v>
      </c>
      <c r="H11" s="512">
        <v>226388</v>
      </c>
      <c r="I11" s="511">
        <v>1890</v>
      </c>
      <c r="J11" s="512">
        <v>2940</v>
      </c>
      <c r="K11" s="160">
        <v>2475</v>
      </c>
      <c r="L11" s="512">
        <v>238329</v>
      </c>
      <c r="M11" s="511">
        <v>1260</v>
      </c>
      <c r="N11" s="512">
        <v>2191</v>
      </c>
      <c r="O11" s="160">
        <v>1760</v>
      </c>
      <c r="P11" s="512">
        <v>132131</v>
      </c>
      <c r="Q11" s="511">
        <v>4935</v>
      </c>
      <c r="R11" s="512">
        <v>7497</v>
      </c>
      <c r="S11" s="160">
        <v>5946</v>
      </c>
      <c r="T11" s="512">
        <v>46995</v>
      </c>
      <c r="U11" s="511">
        <v>3885</v>
      </c>
      <c r="V11" s="512">
        <v>5775</v>
      </c>
      <c r="W11" s="160">
        <v>4612</v>
      </c>
      <c r="X11" s="512">
        <v>106636</v>
      </c>
      <c r="Y11" s="490"/>
      <c r="Z11" s="160"/>
    </row>
    <row r="12" spans="2:26" ht="13.5" customHeight="1" x14ac:dyDescent="0.15">
      <c r="B12" s="513"/>
      <c r="C12" s="493">
        <v>22</v>
      </c>
      <c r="D12" s="514"/>
      <c r="E12" s="515">
        <v>2100</v>
      </c>
      <c r="F12" s="515">
        <v>3885</v>
      </c>
      <c r="G12" s="516">
        <v>2830</v>
      </c>
      <c r="H12" s="515">
        <v>187560</v>
      </c>
      <c r="I12" s="515">
        <v>1869</v>
      </c>
      <c r="J12" s="515">
        <v>2940</v>
      </c>
      <c r="K12" s="515">
        <v>2413</v>
      </c>
      <c r="L12" s="515">
        <v>227953</v>
      </c>
      <c r="M12" s="515">
        <v>1365</v>
      </c>
      <c r="N12" s="515">
        <v>2056</v>
      </c>
      <c r="O12" s="515">
        <v>1707</v>
      </c>
      <c r="P12" s="515">
        <v>150204</v>
      </c>
      <c r="Q12" s="515">
        <v>4725</v>
      </c>
      <c r="R12" s="515">
        <v>6510</v>
      </c>
      <c r="S12" s="515">
        <v>5678</v>
      </c>
      <c r="T12" s="515">
        <v>52831</v>
      </c>
      <c r="U12" s="515">
        <v>3885</v>
      </c>
      <c r="V12" s="515">
        <v>5565</v>
      </c>
      <c r="W12" s="515">
        <v>4621</v>
      </c>
      <c r="X12" s="515">
        <v>105802</v>
      </c>
      <c r="Y12" s="490"/>
      <c r="Z12" s="490"/>
    </row>
    <row r="13" spans="2:26" ht="13.5" customHeight="1" x14ac:dyDescent="0.15">
      <c r="B13" s="200" t="s">
        <v>397</v>
      </c>
      <c r="C13" s="193">
        <v>8</v>
      </c>
      <c r="D13" s="203" t="s">
        <v>398</v>
      </c>
      <c r="E13" s="511">
        <v>2237</v>
      </c>
      <c r="F13" s="512">
        <v>2835</v>
      </c>
      <c r="G13" s="160">
        <v>2583</v>
      </c>
      <c r="H13" s="512">
        <v>12658</v>
      </c>
      <c r="I13" s="511">
        <v>1869</v>
      </c>
      <c r="J13" s="512">
        <v>2310</v>
      </c>
      <c r="K13" s="160">
        <v>2127</v>
      </c>
      <c r="L13" s="512">
        <v>18631</v>
      </c>
      <c r="M13" s="511">
        <v>1559</v>
      </c>
      <c r="N13" s="512">
        <v>1890</v>
      </c>
      <c r="O13" s="160">
        <v>1707</v>
      </c>
      <c r="P13" s="512">
        <v>14714</v>
      </c>
      <c r="Q13" s="511">
        <v>5040</v>
      </c>
      <c r="R13" s="512">
        <v>6300</v>
      </c>
      <c r="S13" s="160">
        <v>5638</v>
      </c>
      <c r="T13" s="512">
        <v>4329</v>
      </c>
      <c r="U13" s="511">
        <v>4200</v>
      </c>
      <c r="V13" s="512">
        <v>4935</v>
      </c>
      <c r="W13" s="160">
        <v>4549</v>
      </c>
      <c r="X13" s="512">
        <v>7316</v>
      </c>
      <c r="Y13" s="490"/>
      <c r="Z13" s="490"/>
    </row>
    <row r="14" spans="2:26" ht="13.5" customHeight="1" x14ac:dyDescent="0.15">
      <c r="B14" s="200"/>
      <c r="C14" s="193">
        <v>9</v>
      </c>
      <c r="D14" s="181"/>
      <c r="E14" s="511">
        <v>2310</v>
      </c>
      <c r="F14" s="511">
        <v>3045</v>
      </c>
      <c r="G14" s="511">
        <v>2667.3926999266328</v>
      </c>
      <c r="H14" s="511">
        <v>12660.1</v>
      </c>
      <c r="I14" s="511">
        <v>1890</v>
      </c>
      <c r="J14" s="511">
        <v>2415</v>
      </c>
      <c r="K14" s="511">
        <v>2136.3810300236141</v>
      </c>
      <c r="L14" s="511">
        <v>20514.5</v>
      </c>
      <c r="M14" s="511">
        <v>1470</v>
      </c>
      <c r="N14" s="511">
        <v>1890</v>
      </c>
      <c r="O14" s="511">
        <v>1647.3300117233293</v>
      </c>
      <c r="P14" s="511">
        <v>14582.4</v>
      </c>
      <c r="Q14" s="511">
        <v>5040</v>
      </c>
      <c r="R14" s="511">
        <v>6300</v>
      </c>
      <c r="S14" s="511">
        <v>5584.4602534562227</v>
      </c>
      <c r="T14" s="511">
        <v>4960.8</v>
      </c>
      <c r="U14" s="511">
        <v>4095</v>
      </c>
      <c r="V14" s="511">
        <v>4900.0349999999999</v>
      </c>
      <c r="W14" s="511">
        <v>4553.264380685795</v>
      </c>
      <c r="X14" s="512">
        <v>8255.7000000000007</v>
      </c>
      <c r="Y14" s="490"/>
      <c r="Z14" s="490"/>
    </row>
    <row r="15" spans="2:26" ht="13.5" customHeight="1" x14ac:dyDescent="0.15">
      <c r="B15" s="200"/>
      <c r="C15" s="193">
        <v>10</v>
      </c>
      <c r="D15" s="203"/>
      <c r="E15" s="512">
        <v>2730</v>
      </c>
      <c r="F15" s="512">
        <v>3255</v>
      </c>
      <c r="G15" s="512">
        <v>2938.3722561557552</v>
      </c>
      <c r="H15" s="512">
        <v>12917.3</v>
      </c>
      <c r="I15" s="512">
        <v>1995</v>
      </c>
      <c r="J15" s="512">
        <v>2625</v>
      </c>
      <c r="K15" s="512">
        <v>2381.9583137573145</v>
      </c>
      <c r="L15" s="512">
        <v>17850.8</v>
      </c>
      <c r="M15" s="512">
        <v>1365</v>
      </c>
      <c r="N15" s="512">
        <v>1806</v>
      </c>
      <c r="O15" s="517">
        <v>1623.1472405561017</v>
      </c>
      <c r="P15" s="512">
        <v>10549.2</v>
      </c>
      <c r="Q15" s="512">
        <v>5040</v>
      </c>
      <c r="R15" s="512">
        <v>6300</v>
      </c>
      <c r="S15" s="512">
        <v>5566.6188934426227</v>
      </c>
      <c r="T15" s="512">
        <v>3910.2</v>
      </c>
      <c r="U15" s="512">
        <v>4095</v>
      </c>
      <c r="V15" s="512">
        <v>4830</v>
      </c>
      <c r="W15" s="512">
        <v>4580.3809913861442</v>
      </c>
      <c r="X15" s="512">
        <v>8247.5999999999985</v>
      </c>
      <c r="Y15" s="490"/>
      <c r="Z15" s="490"/>
    </row>
    <row r="16" spans="2:26" ht="13.5" customHeight="1" x14ac:dyDescent="0.15">
      <c r="B16" s="200"/>
      <c r="C16" s="193">
        <v>11</v>
      </c>
      <c r="D16" s="203"/>
      <c r="E16" s="512">
        <v>2835</v>
      </c>
      <c r="F16" s="512">
        <v>3675</v>
      </c>
      <c r="G16" s="512">
        <v>3160.5154520295209</v>
      </c>
      <c r="H16" s="512">
        <v>13983.599999999999</v>
      </c>
      <c r="I16" s="512">
        <v>2100</v>
      </c>
      <c r="J16" s="512">
        <v>2782.5</v>
      </c>
      <c r="K16" s="512">
        <v>2539.9297875790503</v>
      </c>
      <c r="L16" s="512">
        <v>19953.8</v>
      </c>
      <c r="M16" s="512">
        <v>1365</v>
      </c>
      <c r="N16" s="512">
        <v>1680</v>
      </c>
      <c r="O16" s="512">
        <v>1500.4912120936162</v>
      </c>
      <c r="P16" s="512">
        <v>9481.1999999999989</v>
      </c>
      <c r="Q16" s="512">
        <v>5040</v>
      </c>
      <c r="R16" s="512">
        <v>6300</v>
      </c>
      <c r="S16" s="512">
        <v>5581.5102690077329</v>
      </c>
      <c r="T16" s="512">
        <v>3852.2</v>
      </c>
      <c r="U16" s="512">
        <v>4095</v>
      </c>
      <c r="V16" s="512">
        <v>5040</v>
      </c>
      <c r="W16" s="512">
        <v>4479.4565134586092</v>
      </c>
      <c r="X16" s="517">
        <v>7810.6</v>
      </c>
      <c r="Y16" s="490"/>
      <c r="Z16" s="490"/>
    </row>
    <row r="17" spans="2:25" ht="13.5" customHeight="1" x14ac:dyDescent="0.15">
      <c r="B17" s="200"/>
      <c r="C17" s="193">
        <v>12</v>
      </c>
      <c r="D17" s="203"/>
      <c r="E17" s="512">
        <v>3150</v>
      </c>
      <c r="F17" s="512">
        <v>3885</v>
      </c>
      <c r="G17" s="512">
        <v>3584.3761635732835</v>
      </c>
      <c r="H17" s="512">
        <v>30171</v>
      </c>
      <c r="I17" s="512">
        <v>2258.9700000000003</v>
      </c>
      <c r="J17" s="512">
        <v>2940</v>
      </c>
      <c r="K17" s="512">
        <v>2618.9752182190828</v>
      </c>
      <c r="L17" s="512">
        <v>26849</v>
      </c>
      <c r="M17" s="512">
        <v>1470</v>
      </c>
      <c r="N17" s="512">
        <v>1806</v>
      </c>
      <c r="O17" s="512">
        <v>1636.2916981132075</v>
      </c>
      <c r="P17" s="512">
        <v>14687</v>
      </c>
      <c r="Q17" s="512">
        <v>5250</v>
      </c>
      <c r="R17" s="512">
        <v>6300</v>
      </c>
      <c r="S17" s="512">
        <v>5810.9346617238189</v>
      </c>
      <c r="T17" s="512">
        <v>6557</v>
      </c>
      <c r="U17" s="512">
        <v>4410</v>
      </c>
      <c r="V17" s="512">
        <v>5565</v>
      </c>
      <c r="W17" s="512">
        <v>4994.0021463013063</v>
      </c>
      <c r="X17" s="517">
        <v>15721</v>
      </c>
      <c r="Y17" s="490"/>
    </row>
    <row r="18" spans="2:25" ht="13.5" customHeight="1" x14ac:dyDescent="0.15">
      <c r="B18" s="200" t="s">
        <v>399</v>
      </c>
      <c r="C18" s="193">
        <v>1</v>
      </c>
      <c r="D18" s="203" t="s">
        <v>398</v>
      </c>
      <c r="E18" s="512">
        <v>2730</v>
      </c>
      <c r="F18" s="512">
        <v>3675</v>
      </c>
      <c r="G18" s="512">
        <v>3106.935116297283</v>
      </c>
      <c r="H18" s="512">
        <v>21276</v>
      </c>
      <c r="I18" s="512">
        <v>2100</v>
      </c>
      <c r="J18" s="512">
        <v>2635.5</v>
      </c>
      <c r="K18" s="512">
        <v>2374.55976499911</v>
      </c>
      <c r="L18" s="512">
        <v>24915</v>
      </c>
      <c r="M18" s="512">
        <v>1365.3150000000001</v>
      </c>
      <c r="N18" s="512">
        <v>1785</v>
      </c>
      <c r="O18" s="512">
        <v>1591.7952694507019</v>
      </c>
      <c r="P18" s="512">
        <v>10640</v>
      </c>
      <c r="Q18" s="512">
        <v>5250</v>
      </c>
      <c r="R18" s="512">
        <v>6300</v>
      </c>
      <c r="S18" s="512">
        <v>5710.7983305105263</v>
      </c>
      <c r="T18" s="512">
        <v>3441</v>
      </c>
      <c r="U18" s="512">
        <v>4305</v>
      </c>
      <c r="V18" s="512">
        <v>5250</v>
      </c>
      <c r="W18" s="512">
        <v>4827.3248939554614</v>
      </c>
      <c r="X18" s="517">
        <v>9470</v>
      </c>
      <c r="Y18" s="490"/>
    </row>
    <row r="19" spans="2:25" ht="13.5" customHeight="1" x14ac:dyDescent="0.15">
      <c r="B19" s="200"/>
      <c r="C19" s="193">
        <v>2</v>
      </c>
      <c r="D19" s="203"/>
      <c r="E19" s="512">
        <v>2520</v>
      </c>
      <c r="F19" s="512">
        <v>3276</v>
      </c>
      <c r="G19" s="512">
        <v>2858.8699285714288</v>
      </c>
      <c r="H19" s="512">
        <v>12071.900000000001</v>
      </c>
      <c r="I19" s="512">
        <v>2100</v>
      </c>
      <c r="J19" s="512">
        <v>2625</v>
      </c>
      <c r="K19" s="512">
        <v>2358.096034400382</v>
      </c>
      <c r="L19" s="512">
        <v>15722</v>
      </c>
      <c r="M19" s="512">
        <v>1470</v>
      </c>
      <c r="N19" s="512">
        <v>1858.5</v>
      </c>
      <c r="O19" s="512">
        <v>1635.4943181818185</v>
      </c>
      <c r="P19" s="512">
        <v>10495.400000000001</v>
      </c>
      <c r="Q19" s="512">
        <v>5040</v>
      </c>
      <c r="R19" s="512">
        <v>6300</v>
      </c>
      <c r="S19" s="512">
        <v>5654.2336282544065</v>
      </c>
      <c r="T19" s="512">
        <v>3010.4</v>
      </c>
      <c r="U19" s="512">
        <v>4200</v>
      </c>
      <c r="V19" s="512">
        <v>5040</v>
      </c>
      <c r="W19" s="512">
        <v>4687.8836689038035</v>
      </c>
      <c r="X19" s="517">
        <v>7268.3</v>
      </c>
      <c r="Y19" s="490"/>
    </row>
    <row r="20" spans="2:25" ht="13.5" customHeight="1" x14ac:dyDescent="0.15">
      <c r="B20" s="200"/>
      <c r="C20" s="193">
        <v>3</v>
      </c>
      <c r="D20" s="203"/>
      <c r="E20" s="517">
        <v>2362.5</v>
      </c>
      <c r="F20" s="512">
        <v>3255</v>
      </c>
      <c r="G20" s="512">
        <v>2735.922343892842</v>
      </c>
      <c r="H20" s="512">
        <v>13833.800000000001</v>
      </c>
      <c r="I20" s="512">
        <v>2100</v>
      </c>
      <c r="J20" s="512">
        <v>2730</v>
      </c>
      <c r="K20" s="512">
        <v>2448.9875648975585</v>
      </c>
      <c r="L20" s="512">
        <v>18297.8</v>
      </c>
      <c r="M20" s="512">
        <v>1470</v>
      </c>
      <c r="N20" s="512">
        <v>1911</v>
      </c>
      <c r="O20" s="512">
        <v>1644.8567085528985</v>
      </c>
      <c r="P20" s="512">
        <v>9187.2000000000007</v>
      </c>
      <c r="Q20" s="512">
        <v>5040</v>
      </c>
      <c r="R20" s="512">
        <v>6090</v>
      </c>
      <c r="S20" s="512">
        <v>5641.716946997848</v>
      </c>
      <c r="T20" s="512">
        <v>4279.7</v>
      </c>
      <c r="U20" s="512">
        <v>4200</v>
      </c>
      <c r="V20" s="512">
        <v>5040</v>
      </c>
      <c r="W20" s="512">
        <v>4699.7115120818826</v>
      </c>
      <c r="X20" s="517">
        <v>8001.4</v>
      </c>
      <c r="Y20" s="490"/>
    </row>
    <row r="21" spans="2:25" ht="13.5" customHeight="1" x14ac:dyDescent="0.15">
      <c r="B21" s="200"/>
      <c r="C21" s="193">
        <v>4</v>
      </c>
      <c r="D21" s="203"/>
      <c r="E21" s="512">
        <v>2415</v>
      </c>
      <c r="F21" s="512">
        <v>2940</v>
      </c>
      <c r="G21" s="512">
        <v>2692.8575281759504</v>
      </c>
      <c r="H21" s="512">
        <v>15146.699999999999</v>
      </c>
      <c r="I21" s="512">
        <v>2100</v>
      </c>
      <c r="J21" s="512">
        <v>2730</v>
      </c>
      <c r="K21" s="512">
        <v>2493.681786714023</v>
      </c>
      <c r="L21" s="512">
        <v>16797.3</v>
      </c>
      <c r="M21" s="512">
        <v>1470</v>
      </c>
      <c r="N21" s="512">
        <v>1942.5</v>
      </c>
      <c r="O21" s="512">
        <v>1720.4620998590697</v>
      </c>
      <c r="P21" s="512">
        <v>9845.2000000000007</v>
      </c>
      <c r="Q21" s="512">
        <v>5040</v>
      </c>
      <c r="R21" s="512">
        <v>6090</v>
      </c>
      <c r="S21" s="512">
        <v>5576.5383028469269</v>
      </c>
      <c r="T21" s="512">
        <v>4005.9999999999995</v>
      </c>
      <c r="U21" s="512">
        <v>4200</v>
      </c>
      <c r="V21" s="512">
        <v>5040</v>
      </c>
      <c r="W21" s="512">
        <v>4620.7889851485161</v>
      </c>
      <c r="X21" s="517">
        <v>5635.4</v>
      </c>
      <c r="Y21" s="490"/>
    </row>
    <row r="22" spans="2:25" ht="13.5" customHeight="1" x14ac:dyDescent="0.15">
      <c r="B22" s="200"/>
      <c r="C22" s="193">
        <v>5</v>
      </c>
      <c r="D22" s="203"/>
      <c r="E22" s="512">
        <v>2362.5</v>
      </c>
      <c r="F22" s="512">
        <v>2940</v>
      </c>
      <c r="G22" s="512">
        <v>2657.7730491562061</v>
      </c>
      <c r="H22" s="512">
        <v>15628.8</v>
      </c>
      <c r="I22" s="512">
        <v>2139.69</v>
      </c>
      <c r="J22" s="512">
        <v>2520</v>
      </c>
      <c r="K22" s="512">
        <v>2393.8843941866789</v>
      </c>
      <c r="L22" s="512">
        <v>14302.5</v>
      </c>
      <c r="M22" s="512">
        <v>1575</v>
      </c>
      <c r="N22" s="512">
        <v>1890</v>
      </c>
      <c r="O22" s="512">
        <v>1790.4278576651227</v>
      </c>
      <c r="P22" s="512">
        <v>9040.1</v>
      </c>
      <c r="Q22" s="512">
        <v>5250</v>
      </c>
      <c r="R22" s="512">
        <v>6090</v>
      </c>
      <c r="S22" s="512">
        <v>5684.7689858817021</v>
      </c>
      <c r="T22" s="512">
        <v>4110.9000000000005</v>
      </c>
      <c r="U22" s="512">
        <v>3990</v>
      </c>
      <c r="V22" s="512">
        <v>4959.9900000000007</v>
      </c>
      <c r="W22" s="512">
        <v>4480.4031072338757</v>
      </c>
      <c r="X22" s="517">
        <v>9474.8000000000011</v>
      </c>
      <c r="Y22" s="490"/>
    </row>
    <row r="23" spans="2:25" ht="13.5" customHeight="1" x14ac:dyDescent="0.15">
      <c r="B23" s="200"/>
      <c r="C23" s="193">
        <v>6</v>
      </c>
      <c r="D23" s="203"/>
      <c r="E23" s="512">
        <v>2310</v>
      </c>
      <c r="F23" s="512">
        <v>2782.5</v>
      </c>
      <c r="G23" s="512">
        <v>2556.4186035988473</v>
      </c>
      <c r="H23" s="512">
        <v>15287.000000000002</v>
      </c>
      <c r="I23" s="512">
        <v>2079</v>
      </c>
      <c r="J23" s="512">
        <v>2415</v>
      </c>
      <c r="K23" s="512">
        <v>2220.0951670265467</v>
      </c>
      <c r="L23" s="512">
        <v>13351.099999999999</v>
      </c>
      <c r="M23" s="512">
        <v>1627.5</v>
      </c>
      <c r="N23" s="512">
        <v>1942.5</v>
      </c>
      <c r="O23" s="512">
        <v>1775.3289473684213</v>
      </c>
      <c r="P23" s="512">
        <v>7415.3000000000011</v>
      </c>
      <c r="Q23" s="512">
        <v>5250</v>
      </c>
      <c r="R23" s="512">
        <v>6090</v>
      </c>
      <c r="S23" s="512">
        <v>5603.4923837784363</v>
      </c>
      <c r="T23" s="512">
        <v>5299.5</v>
      </c>
      <c r="U23" s="512">
        <v>3990</v>
      </c>
      <c r="V23" s="512">
        <v>4725</v>
      </c>
      <c r="W23" s="512">
        <v>4291.6426071741025</v>
      </c>
      <c r="X23" s="517">
        <v>8237.2000000000007</v>
      </c>
      <c r="Y23" s="490"/>
    </row>
    <row r="24" spans="2:25" ht="13.5" customHeight="1" x14ac:dyDescent="0.15">
      <c r="B24" s="200"/>
      <c r="C24" s="193">
        <v>7</v>
      </c>
      <c r="D24" s="203"/>
      <c r="E24" s="512">
        <v>2100</v>
      </c>
      <c r="F24" s="512">
        <v>2730</v>
      </c>
      <c r="G24" s="512">
        <v>2510.0253733112113</v>
      </c>
      <c r="H24" s="512">
        <v>12967.8</v>
      </c>
      <c r="I24" s="512">
        <v>1890</v>
      </c>
      <c r="J24" s="512">
        <v>2341.5</v>
      </c>
      <c r="K24" s="512">
        <v>2090.8597495675099</v>
      </c>
      <c r="L24" s="512">
        <v>13158.2</v>
      </c>
      <c r="M24" s="512">
        <v>1575</v>
      </c>
      <c r="N24" s="512">
        <v>1942.5</v>
      </c>
      <c r="O24" s="512">
        <v>1789.8841902931285</v>
      </c>
      <c r="P24" s="512">
        <v>7157.9</v>
      </c>
      <c r="Q24" s="512">
        <v>5250</v>
      </c>
      <c r="R24" s="512">
        <v>6090</v>
      </c>
      <c r="S24" s="512">
        <v>5736.4629739336488</v>
      </c>
      <c r="T24" s="512">
        <v>3485.6000000000004</v>
      </c>
      <c r="U24" s="512">
        <v>3780</v>
      </c>
      <c r="V24" s="512">
        <v>4725</v>
      </c>
      <c r="W24" s="512">
        <v>4266.9904667819219</v>
      </c>
      <c r="X24" s="517">
        <v>8257.1</v>
      </c>
      <c r="Y24" s="490"/>
    </row>
    <row r="25" spans="2:25" ht="13.5" customHeight="1" x14ac:dyDescent="0.15">
      <c r="B25" s="194"/>
      <c r="C25" s="198">
        <v>8</v>
      </c>
      <c r="D25" s="206"/>
      <c r="E25" s="515">
        <v>1995</v>
      </c>
      <c r="F25" s="515">
        <v>2730</v>
      </c>
      <c r="G25" s="515">
        <v>2527.4772605466655</v>
      </c>
      <c r="H25" s="515">
        <v>14478.400000000001</v>
      </c>
      <c r="I25" s="515">
        <v>1890</v>
      </c>
      <c r="J25" s="515">
        <v>2310</v>
      </c>
      <c r="K25" s="515">
        <v>2116.3028307781037</v>
      </c>
      <c r="L25" s="515">
        <v>13888.9</v>
      </c>
      <c r="M25" s="515">
        <v>1575</v>
      </c>
      <c r="N25" s="515">
        <v>1942.5</v>
      </c>
      <c r="O25" s="515">
        <v>1747.4786621783037</v>
      </c>
      <c r="P25" s="515">
        <v>7347</v>
      </c>
      <c r="Q25" s="515">
        <v>5460</v>
      </c>
      <c r="R25" s="515">
        <v>6090</v>
      </c>
      <c r="S25" s="515">
        <v>5786.7914029683561</v>
      </c>
      <c r="T25" s="515">
        <v>4164.2000000000007</v>
      </c>
      <c r="U25" s="515">
        <v>4200</v>
      </c>
      <c r="V25" s="515">
        <v>4830</v>
      </c>
      <c r="W25" s="515">
        <v>4526.5060165139466</v>
      </c>
      <c r="X25" s="516">
        <v>14172</v>
      </c>
      <c r="Y25" s="490"/>
    </row>
    <row r="26" spans="2:25" ht="13.5" customHeight="1" x14ac:dyDescent="0.15">
      <c r="B26" s="222"/>
      <c r="C26" s="241"/>
      <c r="D26" s="242"/>
      <c r="E26" s="510"/>
      <c r="F26" s="518"/>
      <c r="G26" s="490"/>
      <c r="H26" s="518"/>
      <c r="I26" s="510"/>
      <c r="J26" s="518"/>
      <c r="K26" s="490"/>
      <c r="L26" s="518"/>
      <c r="M26" s="510"/>
      <c r="N26" s="518"/>
      <c r="O26" s="490"/>
      <c r="P26" s="518"/>
      <c r="Q26" s="510"/>
      <c r="R26" s="518"/>
      <c r="S26" s="490"/>
      <c r="T26" s="518"/>
      <c r="U26" s="510"/>
      <c r="V26" s="518"/>
      <c r="W26" s="490"/>
      <c r="X26" s="518"/>
      <c r="Y26" s="490"/>
    </row>
    <row r="27" spans="2:25" ht="13.5" customHeight="1" x14ac:dyDescent="0.15">
      <c r="B27" s="519"/>
      <c r="C27" s="224"/>
      <c r="D27" s="242"/>
      <c r="E27" s="510"/>
      <c r="F27" s="518"/>
      <c r="G27" s="490"/>
      <c r="H27" s="512"/>
      <c r="I27" s="510"/>
      <c r="J27" s="518"/>
      <c r="K27" s="490"/>
      <c r="L27" s="512"/>
      <c r="M27" s="510"/>
      <c r="N27" s="518"/>
      <c r="O27" s="490"/>
      <c r="P27" s="512"/>
      <c r="Q27" s="510"/>
      <c r="R27" s="518"/>
      <c r="S27" s="490"/>
      <c r="T27" s="512"/>
      <c r="U27" s="510"/>
      <c r="V27" s="518"/>
      <c r="W27" s="490"/>
      <c r="X27" s="512"/>
      <c r="Y27" s="490"/>
    </row>
    <row r="28" spans="2:25" ht="13.5" customHeight="1" x14ac:dyDescent="0.15">
      <c r="B28" s="519" t="s">
        <v>142</v>
      </c>
      <c r="C28" s="241"/>
      <c r="D28" s="242"/>
      <c r="E28" s="510"/>
      <c r="F28" s="518"/>
      <c r="G28" s="490"/>
      <c r="H28" s="518"/>
      <c r="I28" s="510"/>
      <c r="J28" s="518"/>
      <c r="K28" s="490"/>
      <c r="L28" s="518"/>
      <c r="M28" s="510"/>
      <c r="N28" s="518"/>
      <c r="O28" s="490"/>
      <c r="P28" s="518"/>
      <c r="Q28" s="510"/>
      <c r="R28" s="518"/>
      <c r="S28" s="490"/>
      <c r="T28" s="518"/>
      <c r="U28" s="510"/>
      <c r="V28" s="518"/>
      <c r="W28" s="490"/>
      <c r="X28" s="518"/>
      <c r="Y28" s="490"/>
    </row>
    <row r="29" spans="2:25" ht="13.5" customHeight="1" x14ac:dyDescent="0.15">
      <c r="B29" s="520">
        <v>40758</v>
      </c>
      <c r="C29" s="244"/>
      <c r="D29" s="245">
        <v>40764</v>
      </c>
      <c r="E29" s="265">
        <v>2100</v>
      </c>
      <c r="F29" s="265">
        <v>2677.5</v>
      </c>
      <c r="G29" s="265">
        <v>2427.0196581196574</v>
      </c>
      <c r="H29" s="512">
        <v>6109.3</v>
      </c>
      <c r="I29" s="265">
        <v>1890</v>
      </c>
      <c r="J29" s="265">
        <v>2310</v>
      </c>
      <c r="K29" s="265">
        <v>2111.0417170495771</v>
      </c>
      <c r="L29" s="512">
        <v>2759.6</v>
      </c>
      <c r="M29" s="265">
        <v>1575</v>
      </c>
      <c r="N29" s="265">
        <v>1890</v>
      </c>
      <c r="O29" s="265">
        <v>1738.3257624918886</v>
      </c>
      <c r="P29" s="512">
        <v>1405.5</v>
      </c>
      <c r="Q29" s="265">
        <v>5460</v>
      </c>
      <c r="R29" s="265">
        <v>6090</v>
      </c>
      <c r="S29" s="265">
        <v>5791.774210526316</v>
      </c>
      <c r="T29" s="512">
        <v>1097.2</v>
      </c>
      <c r="U29" s="265">
        <v>4200</v>
      </c>
      <c r="V29" s="265">
        <v>4620</v>
      </c>
      <c r="W29" s="265">
        <v>4363.0964467005069</v>
      </c>
      <c r="X29" s="512">
        <v>2539.6</v>
      </c>
      <c r="Y29" s="490"/>
    </row>
    <row r="30" spans="2:25" ht="13.5" customHeight="1" x14ac:dyDescent="0.15">
      <c r="B30" s="521" t="s">
        <v>143</v>
      </c>
      <c r="C30" s="244"/>
      <c r="D30" s="245"/>
      <c r="E30" s="510"/>
      <c r="F30" s="518"/>
      <c r="G30" s="490"/>
      <c r="H30" s="518"/>
      <c r="I30" s="510"/>
      <c r="J30" s="518"/>
      <c r="K30" s="490"/>
      <c r="L30" s="518"/>
      <c r="M30" s="510"/>
      <c r="N30" s="518"/>
      <c r="O30" s="490"/>
      <c r="P30" s="518"/>
      <c r="Q30" s="510"/>
      <c r="R30" s="518"/>
      <c r="S30" s="490"/>
      <c r="T30" s="518"/>
      <c r="U30" s="510"/>
      <c r="V30" s="518"/>
      <c r="W30" s="490"/>
      <c r="X30" s="518"/>
      <c r="Y30" s="490"/>
    </row>
    <row r="31" spans="2:25" ht="13.5" customHeight="1" x14ac:dyDescent="0.15">
      <c r="B31" s="520">
        <v>40765</v>
      </c>
      <c r="C31" s="244"/>
      <c r="D31" s="245">
        <v>40778</v>
      </c>
      <c r="E31" s="522">
        <v>1995</v>
      </c>
      <c r="F31" s="523">
        <v>2625</v>
      </c>
      <c r="G31" s="524">
        <v>2382.6723127035834</v>
      </c>
      <c r="H31" s="523">
        <v>5088.5</v>
      </c>
      <c r="I31" s="522">
        <v>1890</v>
      </c>
      <c r="J31" s="523">
        <v>2100</v>
      </c>
      <c r="K31" s="524">
        <v>2017.6321681701029</v>
      </c>
      <c r="L31" s="523">
        <v>6063.4</v>
      </c>
      <c r="M31" s="522">
        <v>1596</v>
      </c>
      <c r="N31" s="523">
        <v>1942.5</v>
      </c>
      <c r="O31" s="524">
        <v>1766.200739744452</v>
      </c>
      <c r="P31" s="523">
        <v>3580.1</v>
      </c>
      <c r="Q31" s="522">
        <v>5565</v>
      </c>
      <c r="R31" s="523">
        <v>6090</v>
      </c>
      <c r="S31" s="524">
        <v>5857.3122392211408</v>
      </c>
      <c r="T31" s="523">
        <v>1459.6</v>
      </c>
      <c r="U31" s="522">
        <v>4200</v>
      </c>
      <c r="V31" s="523">
        <v>4725</v>
      </c>
      <c r="W31" s="524">
        <v>4406.3694029850731</v>
      </c>
      <c r="X31" s="523">
        <v>7030.1</v>
      </c>
      <c r="Y31" s="490"/>
    </row>
    <row r="32" spans="2:25" ht="13.5" customHeight="1" x14ac:dyDescent="0.15">
      <c r="B32" s="521" t="s">
        <v>144</v>
      </c>
      <c r="C32" s="244"/>
      <c r="D32" s="245"/>
      <c r="E32" s="510"/>
      <c r="F32" s="518"/>
      <c r="G32" s="490"/>
      <c r="H32" s="518"/>
      <c r="I32" s="510"/>
      <c r="J32" s="518"/>
      <c r="K32" s="490"/>
      <c r="L32" s="518"/>
      <c r="M32" s="510"/>
      <c r="N32" s="518"/>
      <c r="O32" s="490"/>
      <c r="P32" s="518"/>
      <c r="Q32" s="510"/>
      <c r="R32" s="518"/>
      <c r="S32" s="490"/>
      <c r="T32" s="518"/>
      <c r="U32" s="510"/>
      <c r="V32" s="518"/>
      <c r="W32" s="490"/>
      <c r="X32" s="518"/>
      <c r="Y32" s="490"/>
    </row>
    <row r="33" spans="2:25" ht="13.5" customHeight="1" x14ac:dyDescent="0.15">
      <c r="B33" s="520">
        <v>40779</v>
      </c>
      <c r="C33" s="244"/>
      <c r="D33" s="245">
        <v>40785</v>
      </c>
      <c r="E33" s="522">
        <v>2415</v>
      </c>
      <c r="F33" s="523">
        <v>2730</v>
      </c>
      <c r="G33" s="524">
        <v>2575.4710314557433</v>
      </c>
      <c r="H33" s="523">
        <v>1868.7</v>
      </c>
      <c r="I33" s="522">
        <v>1890</v>
      </c>
      <c r="J33" s="523">
        <v>2310</v>
      </c>
      <c r="K33" s="524">
        <v>2172.602929210741</v>
      </c>
      <c r="L33" s="523">
        <v>2529.6999999999998</v>
      </c>
      <c r="M33" s="522">
        <v>1575</v>
      </c>
      <c r="N33" s="523">
        <v>1942.5</v>
      </c>
      <c r="O33" s="524">
        <v>1713.4136825227149</v>
      </c>
      <c r="P33" s="523">
        <v>1227.2</v>
      </c>
      <c r="Q33" s="522">
        <v>5460</v>
      </c>
      <c r="R33" s="523">
        <v>6090</v>
      </c>
      <c r="S33" s="524">
        <v>5699.5619096247128</v>
      </c>
      <c r="T33" s="523">
        <v>895.4</v>
      </c>
      <c r="U33" s="522">
        <v>4200</v>
      </c>
      <c r="V33" s="523">
        <v>4830</v>
      </c>
      <c r="W33" s="524">
        <v>4612.5404676258995</v>
      </c>
      <c r="X33" s="523">
        <v>1998.1</v>
      </c>
      <c r="Y33" s="490"/>
    </row>
    <row r="34" spans="2:25" ht="13.5" customHeight="1" x14ac:dyDescent="0.15">
      <c r="B34" s="521" t="s">
        <v>145</v>
      </c>
      <c r="C34" s="244"/>
      <c r="D34" s="245"/>
      <c r="E34" s="511"/>
      <c r="F34" s="512"/>
      <c r="G34" s="160"/>
      <c r="H34" s="512"/>
      <c r="I34" s="511"/>
      <c r="J34" s="512"/>
      <c r="K34" s="160"/>
      <c r="L34" s="512"/>
      <c r="M34" s="511"/>
      <c r="N34" s="512"/>
      <c r="O34" s="160"/>
      <c r="P34" s="512"/>
      <c r="Q34" s="511"/>
      <c r="R34" s="512"/>
      <c r="S34" s="160"/>
      <c r="T34" s="512"/>
      <c r="U34" s="511"/>
      <c r="V34" s="512"/>
      <c r="W34" s="160"/>
      <c r="X34" s="512"/>
      <c r="Y34" s="490"/>
    </row>
    <row r="35" spans="2:25" ht="13.5" customHeight="1" x14ac:dyDescent="0.15">
      <c r="B35" s="525">
        <v>40786</v>
      </c>
      <c r="C35" s="244"/>
      <c r="D35" s="244">
        <v>40792</v>
      </c>
      <c r="E35" s="522">
        <v>2310</v>
      </c>
      <c r="F35" s="523">
        <v>2730</v>
      </c>
      <c r="G35" s="524">
        <v>2551.5035762942775</v>
      </c>
      <c r="H35" s="523">
        <v>1411.9</v>
      </c>
      <c r="I35" s="522">
        <v>1890</v>
      </c>
      <c r="J35" s="523">
        <v>2310</v>
      </c>
      <c r="K35" s="524">
        <v>2119.0132450331121</v>
      </c>
      <c r="L35" s="523">
        <v>2536.1999999999998</v>
      </c>
      <c r="M35" s="522">
        <v>1575</v>
      </c>
      <c r="N35" s="523">
        <v>1858.5</v>
      </c>
      <c r="O35" s="524">
        <v>1743.2279191616767</v>
      </c>
      <c r="P35" s="523">
        <v>1134.2</v>
      </c>
      <c r="Q35" s="522">
        <v>5565</v>
      </c>
      <c r="R35" s="523">
        <v>6090</v>
      </c>
      <c r="S35" s="524">
        <v>5773.7943837753501</v>
      </c>
      <c r="T35" s="523">
        <v>712</v>
      </c>
      <c r="U35" s="522">
        <v>4200</v>
      </c>
      <c r="V35" s="523">
        <v>4830</v>
      </c>
      <c r="W35" s="524">
        <v>4608.584585635359</v>
      </c>
      <c r="X35" s="523">
        <v>2604.1999999999998</v>
      </c>
      <c r="Y35" s="490"/>
    </row>
    <row r="36" spans="2:25" ht="13.5" customHeight="1" x14ac:dyDescent="0.15">
      <c r="B36" s="521" t="s">
        <v>146</v>
      </c>
      <c r="C36" s="244"/>
      <c r="D36" s="245"/>
      <c r="E36" s="510"/>
      <c r="F36" s="518"/>
      <c r="G36" s="490"/>
      <c r="H36" s="518"/>
      <c r="I36" s="510"/>
      <c r="J36" s="518"/>
      <c r="K36" s="490"/>
      <c r="L36" s="518"/>
      <c r="M36" s="510"/>
      <c r="N36" s="518"/>
      <c r="O36" s="490"/>
      <c r="P36" s="518"/>
      <c r="Q36" s="510"/>
      <c r="R36" s="518"/>
      <c r="S36" s="490"/>
      <c r="T36" s="518"/>
      <c r="U36" s="510"/>
      <c r="V36" s="518"/>
      <c r="W36" s="490"/>
      <c r="X36" s="518"/>
      <c r="Y36" s="490"/>
    </row>
    <row r="37" spans="2:25" ht="13.5" customHeight="1" x14ac:dyDescent="0.15">
      <c r="B37" s="526"/>
      <c r="C37" s="251"/>
      <c r="D37" s="252"/>
      <c r="E37" s="527"/>
      <c r="F37" s="515"/>
      <c r="G37" s="528"/>
      <c r="H37" s="515"/>
      <c r="I37" s="527"/>
      <c r="J37" s="515"/>
      <c r="K37" s="528"/>
      <c r="L37" s="515"/>
      <c r="M37" s="527"/>
      <c r="N37" s="515"/>
      <c r="O37" s="528"/>
      <c r="P37" s="515"/>
      <c r="Q37" s="527"/>
      <c r="R37" s="515"/>
      <c r="S37" s="528"/>
      <c r="T37" s="515"/>
      <c r="U37" s="527"/>
      <c r="V37" s="515"/>
      <c r="W37" s="528"/>
      <c r="X37" s="515"/>
      <c r="Y37" s="490"/>
    </row>
    <row r="38" spans="2:25" ht="3" customHeight="1" x14ac:dyDescent="0.15">
      <c r="B38" s="490"/>
      <c r="C38" s="490"/>
      <c r="D38" s="490"/>
      <c r="E38" s="490"/>
      <c r="F38" s="490"/>
      <c r="G38" s="490"/>
      <c r="H38" s="160"/>
      <c r="I38" s="490"/>
      <c r="J38" s="490"/>
      <c r="K38" s="490"/>
      <c r="L38" s="160"/>
      <c r="M38" s="490"/>
      <c r="N38" s="490"/>
      <c r="O38" s="490"/>
      <c r="P38" s="160"/>
      <c r="Q38" s="490"/>
      <c r="R38" s="490"/>
      <c r="S38" s="490"/>
      <c r="T38" s="160"/>
      <c r="U38" s="490"/>
      <c r="V38" s="490"/>
      <c r="W38" s="490"/>
      <c r="X38" s="160"/>
      <c r="Y38" s="490"/>
    </row>
    <row r="39" spans="2:25" ht="12.75" customHeight="1" x14ac:dyDescent="0.15">
      <c r="B39" s="529" t="s">
        <v>147</v>
      </c>
      <c r="C39" s="491" t="s">
        <v>400</v>
      </c>
    </row>
    <row r="40" spans="2:25" ht="12.75" customHeight="1" x14ac:dyDescent="0.15">
      <c r="B40" s="530" t="s">
        <v>149</v>
      </c>
      <c r="C40" s="491" t="s">
        <v>292</v>
      </c>
    </row>
    <row r="41" spans="2:25" ht="12.75" customHeight="1" x14ac:dyDescent="0.15">
      <c r="B41" s="530" t="s">
        <v>219</v>
      </c>
      <c r="C41" s="491" t="s">
        <v>150</v>
      </c>
    </row>
    <row r="42" spans="2:25" ht="12.75" customHeight="1" x14ac:dyDescent="0.15">
      <c r="B42" s="530"/>
    </row>
    <row r="43" spans="2:25" x14ac:dyDescent="0.15">
      <c r="B43" s="530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</row>
  </sheetData>
  <mergeCells count="5">
    <mergeCell ref="E5:H5"/>
    <mergeCell ref="I5:L5"/>
    <mergeCell ref="M5:P5"/>
    <mergeCell ref="Q5:T5"/>
    <mergeCell ref="U5:X5"/>
  </mergeCells>
  <phoneticPr fontId="8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2"/>
  <sheetViews>
    <sheetView zoomScale="75" zoomScaleNormal="75" workbookViewId="0"/>
  </sheetViews>
  <sheetFormatPr defaultColWidth="7.5" defaultRowHeight="12" x14ac:dyDescent="0.15"/>
  <cols>
    <col min="1" max="1" width="1.125" style="491" customWidth="1"/>
    <col min="2" max="2" width="5.5" style="491" customWidth="1"/>
    <col min="3" max="3" width="2.875" style="491" customWidth="1"/>
    <col min="4" max="4" width="5.375" style="491" customWidth="1"/>
    <col min="5" max="5" width="6.875" style="491" customWidth="1"/>
    <col min="6" max="7" width="7.5" style="491"/>
    <col min="8" max="8" width="8.625" style="491" customWidth="1"/>
    <col min="9" max="9" width="6.625" style="491" customWidth="1"/>
    <col min="10" max="11" width="7.5" style="491"/>
    <col min="12" max="12" width="8.625" style="491" customWidth="1"/>
    <col min="13" max="13" width="6.875" style="491" customWidth="1"/>
    <col min="14" max="14" width="7.125" style="491" customWidth="1"/>
    <col min="15" max="15" width="7.5" style="491"/>
    <col min="16" max="16" width="8.625" style="491" customWidth="1"/>
    <col min="17" max="16384" width="7.5" style="491"/>
  </cols>
  <sheetData>
    <row r="3" spans="2:18" x14ac:dyDescent="0.15">
      <c r="B3" s="491" t="s">
        <v>401</v>
      </c>
    </row>
    <row r="4" spans="2:18" x14ac:dyDescent="0.15">
      <c r="P4" s="532" t="s">
        <v>246</v>
      </c>
    </row>
    <row r="5" spans="2:18" ht="6" customHeight="1" x14ac:dyDescent="0.15"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2:18" ht="13.5" customHeight="1" x14ac:dyDescent="0.15">
      <c r="B6" s="510"/>
      <c r="C6" s="497" t="s">
        <v>104</v>
      </c>
      <c r="D6" s="498"/>
      <c r="E6" s="675" t="s">
        <v>402</v>
      </c>
      <c r="F6" s="676"/>
      <c r="G6" s="676"/>
      <c r="H6" s="677"/>
      <c r="I6" s="675" t="s">
        <v>403</v>
      </c>
      <c r="J6" s="676"/>
      <c r="K6" s="676"/>
      <c r="L6" s="677"/>
      <c r="M6" s="675" t="s">
        <v>404</v>
      </c>
      <c r="N6" s="676"/>
      <c r="O6" s="676"/>
      <c r="P6" s="677"/>
    </row>
    <row r="7" spans="2:18" x14ac:dyDescent="0.15">
      <c r="B7" s="499" t="s">
        <v>300</v>
      </c>
      <c r="C7" s="500"/>
      <c r="D7" s="501"/>
      <c r="E7" s="502" t="s">
        <v>157</v>
      </c>
      <c r="F7" s="503" t="s">
        <v>395</v>
      </c>
      <c r="G7" s="504" t="s">
        <v>396</v>
      </c>
      <c r="H7" s="503" t="s">
        <v>114</v>
      </c>
      <c r="I7" s="502" t="s">
        <v>157</v>
      </c>
      <c r="J7" s="503" t="s">
        <v>395</v>
      </c>
      <c r="K7" s="504" t="s">
        <v>396</v>
      </c>
      <c r="L7" s="503" t="s">
        <v>241</v>
      </c>
      <c r="M7" s="502" t="s">
        <v>157</v>
      </c>
      <c r="N7" s="503" t="s">
        <v>395</v>
      </c>
      <c r="O7" s="504" t="s">
        <v>396</v>
      </c>
      <c r="P7" s="503" t="s">
        <v>114</v>
      </c>
      <c r="R7" s="490"/>
    </row>
    <row r="8" spans="2:18" x14ac:dyDescent="0.15">
      <c r="B8" s="513"/>
      <c r="C8" s="493"/>
      <c r="D8" s="493"/>
      <c r="E8" s="507"/>
      <c r="F8" s="508"/>
      <c r="G8" s="509" t="s">
        <v>115</v>
      </c>
      <c r="H8" s="508"/>
      <c r="I8" s="507"/>
      <c r="J8" s="508"/>
      <c r="K8" s="509" t="s">
        <v>115</v>
      </c>
      <c r="L8" s="508"/>
      <c r="M8" s="507"/>
      <c r="N8" s="508"/>
      <c r="O8" s="509" t="s">
        <v>115</v>
      </c>
      <c r="P8" s="508"/>
      <c r="R8" s="490"/>
    </row>
    <row r="9" spans="2:18" ht="15" customHeight="1" x14ac:dyDescent="0.15">
      <c r="B9" s="510" t="s">
        <v>70</v>
      </c>
      <c r="C9" s="490">
        <v>18</v>
      </c>
      <c r="D9" s="491" t="s">
        <v>71</v>
      </c>
      <c r="E9" s="511">
        <v>1568</v>
      </c>
      <c r="F9" s="512">
        <v>2310</v>
      </c>
      <c r="G9" s="160">
        <v>1968</v>
      </c>
      <c r="H9" s="512">
        <v>129097</v>
      </c>
      <c r="I9" s="511">
        <v>2310</v>
      </c>
      <c r="J9" s="512">
        <v>2888</v>
      </c>
      <c r="K9" s="160">
        <v>2581</v>
      </c>
      <c r="L9" s="512">
        <v>129764</v>
      </c>
      <c r="M9" s="511">
        <v>2667</v>
      </c>
      <c r="N9" s="512">
        <v>3182</v>
      </c>
      <c r="O9" s="160">
        <v>2970</v>
      </c>
      <c r="P9" s="512">
        <v>287459</v>
      </c>
      <c r="R9" s="490"/>
    </row>
    <row r="10" spans="2:18" ht="15" customHeight="1" x14ac:dyDescent="0.15">
      <c r="B10" s="510"/>
      <c r="C10" s="490">
        <v>19</v>
      </c>
      <c r="E10" s="511">
        <v>1365</v>
      </c>
      <c r="F10" s="512">
        <v>2258</v>
      </c>
      <c r="G10" s="160">
        <v>1866</v>
      </c>
      <c r="H10" s="512">
        <v>160364</v>
      </c>
      <c r="I10" s="511">
        <v>2100</v>
      </c>
      <c r="J10" s="512">
        <v>2787</v>
      </c>
      <c r="K10" s="160">
        <v>2483</v>
      </c>
      <c r="L10" s="512">
        <v>173519</v>
      </c>
      <c r="M10" s="511">
        <v>2641</v>
      </c>
      <c r="N10" s="512">
        <v>3188</v>
      </c>
      <c r="O10" s="160">
        <v>2899</v>
      </c>
      <c r="P10" s="512">
        <v>280564</v>
      </c>
      <c r="R10" s="160"/>
    </row>
    <row r="11" spans="2:18" ht="15" customHeight="1" x14ac:dyDescent="0.15">
      <c r="B11" s="510"/>
      <c r="C11" s="490">
        <v>20</v>
      </c>
      <c r="E11" s="511">
        <v>1155</v>
      </c>
      <c r="F11" s="512">
        <v>2120</v>
      </c>
      <c r="G11" s="160">
        <v>1660</v>
      </c>
      <c r="H11" s="512">
        <v>189632</v>
      </c>
      <c r="I11" s="511">
        <v>2006</v>
      </c>
      <c r="J11" s="512">
        <v>2722</v>
      </c>
      <c r="K11" s="160">
        <v>2442</v>
      </c>
      <c r="L11" s="512">
        <v>284089</v>
      </c>
      <c r="M11" s="511">
        <v>2100</v>
      </c>
      <c r="N11" s="512">
        <v>3162</v>
      </c>
      <c r="O11" s="160">
        <v>2638</v>
      </c>
      <c r="P11" s="512">
        <v>385135</v>
      </c>
      <c r="R11" s="160"/>
    </row>
    <row r="12" spans="2:18" ht="15" customHeight="1" x14ac:dyDescent="0.15">
      <c r="B12" s="510"/>
      <c r="C12" s="490">
        <v>21</v>
      </c>
      <c r="D12" s="490"/>
      <c r="E12" s="511">
        <v>1040</v>
      </c>
      <c r="F12" s="512">
        <v>1995</v>
      </c>
      <c r="G12" s="160">
        <v>1458</v>
      </c>
      <c r="H12" s="512">
        <v>160090</v>
      </c>
      <c r="I12" s="511">
        <v>1680</v>
      </c>
      <c r="J12" s="512">
        <v>2783</v>
      </c>
      <c r="K12" s="160">
        <v>2305</v>
      </c>
      <c r="L12" s="512">
        <v>237728</v>
      </c>
      <c r="M12" s="511">
        <v>2084</v>
      </c>
      <c r="N12" s="512">
        <v>2888</v>
      </c>
      <c r="O12" s="160">
        <v>2503</v>
      </c>
      <c r="P12" s="512">
        <v>338246</v>
      </c>
      <c r="R12" s="160"/>
    </row>
    <row r="13" spans="2:18" ht="15" customHeight="1" x14ac:dyDescent="0.15">
      <c r="B13" s="513"/>
      <c r="C13" s="493">
        <v>22</v>
      </c>
      <c r="D13" s="514"/>
      <c r="E13" s="515">
        <v>1050</v>
      </c>
      <c r="F13" s="515">
        <v>1890</v>
      </c>
      <c r="G13" s="515">
        <v>1458</v>
      </c>
      <c r="H13" s="515">
        <v>227797</v>
      </c>
      <c r="I13" s="515">
        <v>1785</v>
      </c>
      <c r="J13" s="515">
        <v>2625</v>
      </c>
      <c r="K13" s="515">
        <v>2122</v>
      </c>
      <c r="L13" s="515">
        <v>172938</v>
      </c>
      <c r="M13" s="515">
        <v>2062</v>
      </c>
      <c r="N13" s="515">
        <v>2835</v>
      </c>
      <c r="O13" s="515">
        <v>2477</v>
      </c>
      <c r="P13" s="516">
        <v>358472</v>
      </c>
      <c r="R13" s="490"/>
    </row>
    <row r="14" spans="2:18" ht="15" customHeight="1" x14ac:dyDescent="0.15">
      <c r="B14" s="200" t="s">
        <v>397</v>
      </c>
      <c r="C14" s="193">
        <v>8</v>
      </c>
      <c r="D14" s="203" t="s">
        <v>398</v>
      </c>
      <c r="E14" s="511">
        <v>1523</v>
      </c>
      <c r="F14" s="512">
        <v>1785</v>
      </c>
      <c r="G14" s="160">
        <v>1652</v>
      </c>
      <c r="H14" s="512">
        <v>23546</v>
      </c>
      <c r="I14" s="511">
        <v>1911</v>
      </c>
      <c r="J14" s="512">
        <v>2468</v>
      </c>
      <c r="K14" s="160">
        <v>2176</v>
      </c>
      <c r="L14" s="512">
        <v>13285</v>
      </c>
      <c r="M14" s="511">
        <v>2226</v>
      </c>
      <c r="N14" s="512">
        <v>2594</v>
      </c>
      <c r="O14" s="160">
        <v>2434</v>
      </c>
      <c r="P14" s="512">
        <v>20257</v>
      </c>
    </row>
    <row r="15" spans="2:18" ht="15" customHeight="1" x14ac:dyDescent="0.15">
      <c r="B15" s="200"/>
      <c r="C15" s="193">
        <v>9</v>
      </c>
      <c r="D15" s="203"/>
      <c r="E15" s="511">
        <v>1365</v>
      </c>
      <c r="F15" s="512">
        <v>1733</v>
      </c>
      <c r="G15" s="160">
        <v>1491</v>
      </c>
      <c r="H15" s="512">
        <v>31036</v>
      </c>
      <c r="I15" s="511">
        <v>1785</v>
      </c>
      <c r="J15" s="512">
        <v>2415</v>
      </c>
      <c r="K15" s="160">
        <v>2087</v>
      </c>
      <c r="L15" s="512">
        <v>15118</v>
      </c>
      <c r="M15" s="511">
        <v>2246</v>
      </c>
      <c r="N15" s="512">
        <v>2468</v>
      </c>
      <c r="O15" s="160">
        <v>2388</v>
      </c>
      <c r="P15" s="512">
        <v>32467</v>
      </c>
    </row>
    <row r="16" spans="2:18" ht="15" customHeight="1" x14ac:dyDescent="0.15">
      <c r="B16" s="200"/>
      <c r="C16" s="193">
        <v>10</v>
      </c>
      <c r="D16" s="181"/>
      <c r="E16" s="512">
        <v>1260</v>
      </c>
      <c r="F16" s="512">
        <v>1575</v>
      </c>
      <c r="G16" s="512">
        <v>1385.7777508124761</v>
      </c>
      <c r="H16" s="512">
        <v>15425.599999999999</v>
      </c>
      <c r="I16" s="512">
        <v>1923.4950000000001</v>
      </c>
      <c r="J16" s="512">
        <v>2415</v>
      </c>
      <c r="K16" s="512">
        <v>2143.6691331923894</v>
      </c>
      <c r="L16" s="512">
        <v>14269.2</v>
      </c>
      <c r="M16" s="512">
        <v>2236.5</v>
      </c>
      <c r="N16" s="512">
        <v>2572.5</v>
      </c>
      <c r="O16" s="512">
        <v>2406.0448051527005</v>
      </c>
      <c r="P16" s="512">
        <v>30314.6</v>
      </c>
    </row>
    <row r="17" spans="2:16" ht="15" customHeight="1" x14ac:dyDescent="0.15">
      <c r="B17" s="200"/>
      <c r="C17" s="193">
        <v>11</v>
      </c>
      <c r="D17" s="203"/>
      <c r="E17" s="512">
        <v>1155</v>
      </c>
      <c r="F17" s="512">
        <v>1575</v>
      </c>
      <c r="G17" s="512">
        <v>1338.6826690346713</v>
      </c>
      <c r="H17" s="512">
        <v>15503.3</v>
      </c>
      <c r="I17" s="512">
        <v>1867.3200000000002</v>
      </c>
      <c r="J17" s="512">
        <v>2467.5</v>
      </c>
      <c r="K17" s="512">
        <v>2128.5192503854823</v>
      </c>
      <c r="L17" s="512">
        <v>13770.6</v>
      </c>
      <c r="M17" s="512">
        <v>2311.0500000000002</v>
      </c>
      <c r="N17" s="512">
        <v>2782.5</v>
      </c>
      <c r="O17" s="512">
        <v>2565.5121796624494</v>
      </c>
      <c r="P17" s="512">
        <v>34203.300000000003</v>
      </c>
    </row>
    <row r="18" spans="2:16" ht="15" customHeight="1" x14ac:dyDescent="0.15">
      <c r="B18" s="200"/>
      <c r="C18" s="193">
        <v>12</v>
      </c>
      <c r="D18" s="203"/>
      <c r="E18" s="512">
        <v>1050</v>
      </c>
      <c r="F18" s="512">
        <v>1575</v>
      </c>
      <c r="G18" s="512">
        <v>1323.1567742729399</v>
      </c>
      <c r="H18" s="512">
        <v>15677</v>
      </c>
      <c r="I18" s="512">
        <v>1932.3150000000001</v>
      </c>
      <c r="J18" s="512">
        <v>2625</v>
      </c>
      <c r="K18" s="512">
        <v>2247.6205387980658</v>
      </c>
      <c r="L18" s="512">
        <v>16305</v>
      </c>
      <c r="M18" s="512">
        <v>2467.5</v>
      </c>
      <c r="N18" s="512">
        <v>2835</v>
      </c>
      <c r="O18" s="512">
        <v>2682.9630757014293</v>
      </c>
      <c r="P18" s="517">
        <v>59324</v>
      </c>
    </row>
    <row r="19" spans="2:16" ht="15" customHeight="1" x14ac:dyDescent="0.15">
      <c r="B19" s="200" t="s">
        <v>399</v>
      </c>
      <c r="C19" s="193">
        <v>1</v>
      </c>
      <c r="D19" s="203" t="s">
        <v>398</v>
      </c>
      <c r="E19" s="512">
        <v>1050</v>
      </c>
      <c r="F19" s="512">
        <v>1611.54</v>
      </c>
      <c r="G19" s="512">
        <v>1309.5964123829588</v>
      </c>
      <c r="H19" s="512">
        <v>18609</v>
      </c>
      <c r="I19" s="512">
        <v>1917.825</v>
      </c>
      <c r="J19" s="512">
        <v>2425.5</v>
      </c>
      <c r="K19" s="512">
        <v>2154.0974773494409</v>
      </c>
      <c r="L19" s="512">
        <v>23324</v>
      </c>
      <c r="M19" s="512">
        <v>2310</v>
      </c>
      <c r="N19" s="512">
        <v>2835</v>
      </c>
      <c r="O19" s="512">
        <v>2579.31256341259</v>
      </c>
      <c r="P19" s="517">
        <v>37935</v>
      </c>
    </row>
    <row r="20" spans="2:16" ht="15" customHeight="1" x14ac:dyDescent="0.15">
      <c r="B20" s="200"/>
      <c r="C20" s="193">
        <v>2</v>
      </c>
      <c r="D20" s="203"/>
      <c r="E20" s="512">
        <v>1155</v>
      </c>
      <c r="F20" s="512">
        <v>1680</v>
      </c>
      <c r="G20" s="512">
        <v>1447.9420003242017</v>
      </c>
      <c r="H20" s="512">
        <v>11930.2</v>
      </c>
      <c r="I20" s="512">
        <v>1837.5</v>
      </c>
      <c r="J20" s="512">
        <v>2572.5</v>
      </c>
      <c r="K20" s="512">
        <v>2143.9095414815174</v>
      </c>
      <c r="L20" s="512">
        <v>15616</v>
      </c>
      <c r="M20" s="512">
        <v>2310</v>
      </c>
      <c r="N20" s="512">
        <v>2755.6200000000003</v>
      </c>
      <c r="O20" s="512">
        <v>2494.9340614473826</v>
      </c>
      <c r="P20" s="517">
        <v>30762</v>
      </c>
    </row>
    <row r="21" spans="2:16" ht="15" customHeight="1" x14ac:dyDescent="0.15">
      <c r="B21" s="200"/>
      <c r="C21" s="193">
        <v>3</v>
      </c>
      <c r="D21" s="203"/>
      <c r="E21" s="512">
        <v>1312.5</v>
      </c>
      <c r="F21" s="512">
        <v>1732.5</v>
      </c>
      <c r="G21" s="512">
        <v>1483.6774975751696</v>
      </c>
      <c r="H21" s="512">
        <v>17862.2</v>
      </c>
      <c r="I21" s="512">
        <v>1995</v>
      </c>
      <c r="J21" s="512">
        <v>2625</v>
      </c>
      <c r="K21" s="512">
        <v>2269.6463430052463</v>
      </c>
      <c r="L21" s="512">
        <v>14799.1</v>
      </c>
      <c r="M21" s="512">
        <v>2310</v>
      </c>
      <c r="N21" s="512">
        <v>2835</v>
      </c>
      <c r="O21" s="512">
        <v>2519.0900352479948</v>
      </c>
      <c r="P21" s="517">
        <v>30860.400000000001</v>
      </c>
    </row>
    <row r="22" spans="2:16" ht="15" customHeight="1" x14ac:dyDescent="0.15">
      <c r="B22" s="200"/>
      <c r="C22" s="193">
        <v>4</v>
      </c>
      <c r="D22" s="203"/>
      <c r="E22" s="512">
        <v>1456.4549999999999</v>
      </c>
      <c r="F22" s="512">
        <v>1785</v>
      </c>
      <c r="G22" s="512">
        <v>1642.9698931340092</v>
      </c>
      <c r="H22" s="512">
        <v>13302.9</v>
      </c>
      <c r="I22" s="512">
        <v>2036.2650000000001</v>
      </c>
      <c r="J22" s="512">
        <v>2625</v>
      </c>
      <c r="K22" s="512">
        <v>2328.3489417493915</v>
      </c>
      <c r="L22" s="512">
        <v>12289.5</v>
      </c>
      <c r="M22" s="512">
        <v>2257.5</v>
      </c>
      <c r="N22" s="517">
        <v>2625</v>
      </c>
      <c r="O22" s="512">
        <v>2477.4241482279226</v>
      </c>
      <c r="P22" s="517">
        <v>26329.1</v>
      </c>
    </row>
    <row r="23" spans="2:16" ht="15" customHeight="1" x14ac:dyDescent="0.15">
      <c r="B23" s="200"/>
      <c r="C23" s="193">
        <v>5</v>
      </c>
      <c r="D23" s="203"/>
      <c r="E23" s="512">
        <v>1522.5</v>
      </c>
      <c r="F23" s="512">
        <v>1837.5</v>
      </c>
      <c r="G23" s="512">
        <v>1682.5065771190366</v>
      </c>
      <c r="H23" s="512">
        <v>14473.6</v>
      </c>
      <c r="I23" s="512">
        <v>2100</v>
      </c>
      <c r="J23" s="512">
        <v>2625</v>
      </c>
      <c r="K23" s="512">
        <v>2412.6190047691894</v>
      </c>
      <c r="L23" s="512">
        <v>12012.1</v>
      </c>
      <c r="M23" s="512">
        <v>2205</v>
      </c>
      <c r="N23" s="512">
        <v>2835</v>
      </c>
      <c r="O23" s="512">
        <v>2580.8796775752558</v>
      </c>
      <c r="P23" s="517">
        <v>27732</v>
      </c>
    </row>
    <row r="24" spans="2:16" ht="15" customHeight="1" x14ac:dyDescent="0.15">
      <c r="B24" s="200"/>
      <c r="C24" s="193">
        <v>6</v>
      </c>
      <c r="D24" s="203"/>
      <c r="E24" s="512">
        <v>1575</v>
      </c>
      <c r="F24" s="512">
        <v>1890</v>
      </c>
      <c r="G24" s="512">
        <v>1668.4318181818185</v>
      </c>
      <c r="H24" s="512">
        <v>25532.3</v>
      </c>
      <c r="I24" s="512">
        <v>1925.8050000000001</v>
      </c>
      <c r="J24" s="512">
        <v>2467.5</v>
      </c>
      <c r="K24" s="512">
        <v>2268.6302560673407</v>
      </c>
      <c r="L24" s="512">
        <v>11524.2</v>
      </c>
      <c r="M24" s="512">
        <v>2100</v>
      </c>
      <c r="N24" s="512">
        <v>2572.5</v>
      </c>
      <c r="O24" s="512">
        <v>2338.5800497718787</v>
      </c>
      <c r="P24" s="517">
        <v>18704</v>
      </c>
    </row>
    <row r="25" spans="2:16" ht="15" customHeight="1" x14ac:dyDescent="0.15">
      <c r="B25" s="200"/>
      <c r="C25" s="193">
        <v>7</v>
      </c>
      <c r="D25" s="203"/>
      <c r="E25" s="512">
        <v>1417.5</v>
      </c>
      <c r="F25" s="512">
        <v>1890</v>
      </c>
      <c r="G25" s="512">
        <v>1648.7307366713112</v>
      </c>
      <c r="H25" s="512">
        <v>23405.599999999999</v>
      </c>
      <c r="I25" s="512">
        <v>1995</v>
      </c>
      <c r="J25" s="512">
        <v>2415</v>
      </c>
      <c r="K25" s="512">
        <v>2218.3407629775252</v>
      </c>
      <c r="L25" s="512">
        <v>11934.8</v>
      </c>
      <c r="M25" s="512">
        <v>1890</v>
      </c>
      <c r="N25" s="512">
        <v>2677.5</v>
      </c>
      <c r="O25" s="512">
        <v>2340.2004648460202</v>
      </c>
      <c r="P25" s="517">
        <v>24414.6</v>
      </c>
    </row>
    <row r="26" spans="2:16" ht="15" customHeight="1" x14ac:dyDescent="0.15">
      <c r="B26" s="194"/>
      <c r="C26" s="198">
        <v>8</v>
      </c>
      <c r="D26" s="206"/>
      <c r="E26" s="515">
        <v>1417.5</v>
      </c>
      <c r="F26" s="515">
        <v>1812.09</v>
      </c>
      <c r="G26" s="515">
        <v>1582.1007676114739</v>
      </c>
      <c r="H26" s="515">
        <v>26913.7</v>
      </c>
      <c r="I26" s="515">
        <v>1995</v>
      </c>
      <c r="J26" s="515">
        <v>2457.21</v>
      </c>
      <c r="K26" s="515">
        <v>2292.3174314955431</v>
      </c>
      <c r="L26" s="515">
        <v>11517.1</v>
      </c>
      <c r="M26" s="515">
        <v>2257.5</v>
      </c>
      <c r="N26" s="515">
        <v>2782.5</v>
      </c>
      <c r="O26" s="515">
        <v>2476.2512019230767</v>
      </c>
      <c r="P26" s="516">
        <v>30706.9</v>
      </c>
    </row>
    <row r="27" spans="2:16" ht="14.25" customHeight="1" x14ac:dyDescent="0.15">
      <c r="B27" s="222"/>
      <c r="C27" s="241"/>
      <c r="D27" s="242"/>
      <c r="E27" s="510"/>
      <c r="F27" s="518"/>
      <c r="G27" s="490"/>
      <c r="H27" s="518"/>
      <c r="I27" s="510"/>
      <c r="J27" s="518"/>
      <c r="K27" s="490"/>
      <c r="L27" s="518"/>
      <c r="M27" s="510"/>
      <c r="N27" s="518"/>
      <c r="O27" s="490"/>
      <c r="P27" s="518"/>
    </row>
    <row r="28" spans="2:16" ht="14.25" customHeight="1" x14ac:dyDescent="0.15">
      <c r="B28" s="519"/>
      <c r="C28" s="224"/>
      <c r="D28" s="242"/>
      <c r="E28" s="510"/>
      <c r="F28" s="518"/>
      <c r="G28" s="490"/>
      <c r="H28" s="512"/>
      <c r="I28" s="510"/>
      <c r="J28" s="518"/>
      <c r="K28" s="490"/>
      <c r="L28" s="512"/>
      <c r="M28" s="510"/>
      <c r="N28" s="518"/>
      <c r="O28" s="490"/>
      <c r="P28" s="512"/>
    </row>
    <row r="29" spans="2:16" ht="14.25" customHeight="1" x14ac:dyDescent="0.15">
      <c r="B29" s="519" t="s">
        <v>142</v>
      </c>
      <c r="C29" s="241"/>
      <c r="D29" s="242"/>
      <c r="E29" s="510"/>
      <c r="F29" s="518"/>
      <c r="G29" s="490"/>
      <c r="H29" s="518"/>
      <c r="I29" s="510"/>
      <c r="J29" s="518"/>
      <c r="K29" s="490"/>
      <c r="L29" s="518"/>
      <c r="M29" s="510"/>
      <c r="N29" s="518"/>
      <c r="O29" s="490"/>
      <c r="P29" s="518"/>
    </row>
    <row r="30" spans="2:16" ht="14.25" customHeight="1" x14ac:dyDescent="0.15">
      <c r="B30" s="521">
        <v>40758</v>
      </c>
      <c r="C30" s="244"/>
      <c r="D30" s="245">
        <v>40764</v>
      </c>
      <c r="E30" s="265">
        <v>1417.5</v>
      </c>
      <c r="F30" s="265">
        <v>1812.09</v>
      </c>
      <c r="G30" s="265">
        <v>1549.140434738855</v>
      </c>
      <c r="H30" s="512">
        <v>5875.2</v>
      </c>
      <c r="I30" s="265">
        <v>2079</v>
      </c>
      <c r="J30" s="265">
        <v>2415</v>
      </c>
      <c r="K30" s="265">
        <v>2300.0947168015232</v>
      </c>
      <c r="L30" s="512">
        <v>2225.4</v>
      </c>
      <c r="M30" s="265">
        <v>2257.5</v>
      </c>
      <c r="N30" s="265">
        <v>2625</v>
      </c>
      <c r="O30" s="265">
        <v>2425.3313806686197</v>
      </c>
      <c r="P30" s="512">
        <v>11058.9</v>
      </c>
    </row>
    <row r="31" spans="2:16" ht="14.25" customHeight="1" x14ac:dyDescent="0.15">
      <c r="B31" s="521" t="s">
        <v>143</v>
      </c>
      <c r="C31" s="244"/>
      <c r="D31" s="245"/>
      <c r="E31" s="510"/>
      <c r="F31" s="518"/>
      <c r="G31" s="490"/>
      <c r="H31" s="518"/>
      <c r="I31" s="510"/>
      <c r="J31" s="518"/>
      <c r="K31" s="490"/>
      <c r="L31" s="518"/>
      <c r="M31" s="510"/>
      <c r="N31" s="518"/>
      <c r="O31" s="490"/>
      <c r="P31" s="518"/>
    </row>
    <row r="32" spans="2:16" ht="14.25" customHeight="1" x14ac:dyDescent="0.15">
      <c r="B32" s="521">
        <v>40765</v>
      </c>
      <c r="C32" s="244"/>
      <c r="D32" s="245">
        <v>40778</v>
      </c>
      <c r="E32" s="522">
        <v>1575</v>
      </c>
      <c r="F32" s="523">
        <v>1753.5</v>
      </c>
      <c r="G32" s="524">
        <v>1623.3145916052185</v>
      </c>
      <c r="H32" s="523">
        <v>14775.7</v>
      </c>
      <c r="I32" s="522">
        <v>1995</v>
      </c>
      <c r="J32" s="523">
        <v>2415</v>
      </c>
      <c r="K32" s="524">
        <v>2263.7555408534568</v>
      </c>
      <c r="L32" s="523">
        <v>4941.1000000000004</v>
      </c>
      <c r="M32" s="265">
        <v>2257.5</v>
      </c>
      <c r="N32" s="265">
        <v>2677.5</v>
      </c>
      <c r="O32" s="265">
        <v>2444.9466093117408</v>
      </c>
      <c r="P32" s="523">
        <v>11767.5</v>
      </c>
    </row>
    <row r="33" spans="2:16" ht="14.25" customHeight="1" x14ac:dyDescent="0.15">
      <c r="B33" s="521" t="s">
        <v>144</v>
      </c>
      <c r="C33" s="244"/>
      <c r="D33" s="245"/>
      <c r="E33" s="510"/>
      <c r="F33" s="518"/>
      <c r="G33" s="490"/>
      <c r="H33" s="518"/>
      <c r="I33" s="510"/>
      <c r="J33" s="518"/>
      <c r="K33" s="490"/>
      <c r="L33" s="518"/>
      <c r="M33" s="510"/>
      <c r="N33" s="518"/>
      <c r="O33" s="490"/>
      <c r="P33" s="518"/>
    </row>
    <row r="34" spans="2:16" ht="14.25" customHeight="1" x14ac:dyDescent="0.15">
      <c r="B34" s="521">
        <v>40779</v>
      </c>
      <c r="C34" s="244"/>
      <c r="D34" s="245">
        <v>40785</v>
      </c>
      <c r="E34" s="522">
        <v>1470</v>
      </c>
      <c r="F34" s="523">
        <v>1785</v>
      </c>
      <c r="G34" s="524">
        <v>1604.4881225129627</v>
      </c>
      <c r="H34" s="523">
        <v>3840.9</v>
      </c>
      <c r="I34" s="522">
        <v>2226</v>
      </c>
      <c r="J34" s="523">
        <v>2457.21</v>
      </c>
      <c r="K34" s="524">
        <v>2335.650815217391</v>
      </c>
      <c r="L34" s="523">
        <v>2569.1999999999998</v>
      </c>
      <c r="M34" s="522">
        <v>2467.5</v>
      </c>
      <c r="N34" s="522">
        <v>2782.5</v>
      </c>
      <c r="O34" s="522">
        <v>2560.9602797202797</v>
      </c>
      <c r="P34" s="523">
        <v>4476.8</v>
      </c>
    </row>
    <row r="35" spans="2:16" ht="14.25" customHeight="1" x14ac:dyDescent="0.15">
      <c r="B35" s="521" t="s">
        <v>145</v>
      </c>
      <c r="C35" s="244"/>
      <c r="D35" s="245"/>
      <c r="E35" s="511"/>
      <c r="F35" s="512"/>
      <c r="G35" s="160"/>
      <c r="H35" s="512"/>
      <c r="I35" s="511"/>
      <c r="J35" s="512"/>
      <c r="K35" s="160"/>
      <c r="L35" s="512"/>
      <c r="M35" s="511"/>
      <c r="N35" s="512"/>
      <c r="O35" s="160"/>
      <c r="P35" s="512"/>
    </row>
    <row r="36" spans="2:16" ht="14.25" customHeight="1" x14ac:dyDescent="0.15">
      <c r="B36" s="521">
        <v>40786</v>
      </c>
      <c r="C36" s="244"/>
      <c r="D36" s="245">
        <v>40792</v>
      </c>
      <c r="E36" s="522">
        <v>1417.5</v>
      </c>
      <c r="F36" s="523">
        <v>1732.5</v>
      </c>
      <c r="G36" s="524">
        <v>1597.2367061812022</v>
      </c>
      <c r="H36" s="523">
        <v>2421.9</v>
      </c>
      <c r="I36" s="522">
        <v>2121</v>
      </c>
      <c r="J36" s="523">
        <v>2310</v>
      </c>
      <c r="K36" s="524">
        <v>2262.3071377072824</v>
      </c>
      <c r="L36" s="523">
        <v>1781.4</v>
      </c>
      <c r="M36" s="522">
        <v>2415</v>
      </c>
      <c r="N36" s="523">
        <v>2782.5</v>
      </c>
      <c r="O36" s="524">
        <v>2586.1811631497685</v>
      </c>
      <c r="P36" s="523">
        <v>3403.7</v>
      </c>
    </row>
    <row r="37" spans="2:16" ht="14.25" customHeight="1" x14ac:dyDescent="0.15">
      <c r="B37" s="521" t="s">
        <v>146</v>
      </c>
      <c r="C37" s="244"/>
      <c r="D37" s="245"/>
      <c r="E37" s="510"/>
      <c r="F37" s="518"/>
      <c r="G37" s="490"/>
      <c r="H37" s="518"/>
      <c r="I37" s="510"/>
      <c r="J37" s="518"/>
      <c r="K37" s="490"/>
      <c r="L37" s="518"/>
      <c r="M37" s="510"/>
      <c r="N37" s="518"/>
      <c r="O37" s="490"/>
      <c r="P37" s="518"/>
    </row>
    <row r="38" spans="2:16" ht="14.25" customHeight="1" x14ac:dyDescent="0.15">
      <c r="B38" s="533"/>
      <c r="C38" s="251"/>
      <c r="D38" s="252"/>
      <c r="E38" s="534"/>
      <c r="F38" s="535"/>
      <c r="G38" s="536"/>
      <c r="H38" s="515"/>
      <c r="I38" s="535"/>
      <c r="J38" s="535"/>
      <c r="K38" s="535"/>
      <c r="L38" s="515"/>
      <c r="M38" s="515"/>
      <c r="N38" s="515"/>
      <c r="O38" s="515"/>
      <c r="P38" s="515"/>
    </row>
    <row r="42" spans="2:16" x14ac:dyDescent="0.15">
      <c r="E42" s="531"/>
      <c r="F42" s="531"/>
      <c r="G42" s="531"/>
      <c r="H42" s="531"/>
      <c r="I42" s="531"/>
      <c r="J42" s="531"/>
      <c r="K42" s="531"/>
      <c r="L42" s="531"/>
      <c r="M42" s="531"/>
      <c r="N42" s="531"/>
      <c r="O42" s="531"/>
      <c r="P42" s="531"/>
    </row>
  </sheetData>
  <mergeCells count="3"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491" customWidth="1"/>
    <col min="2" max="2" width="4.125" style="491" customWidth="1"/>
    <col min="3" max="3" width="3.125" style="491" customWidth="1"/>
    <col min="4" max="4" width="2.625" style="491" customWidth="1"/>
    <col min="5" max="7" width="5.875" style="491" customWidth="1"/>
    <col min="8" max="8" width="7.875" style="491" customWidth="1"/>
    <col min="9" max="11" width="5.875" style="491" customWidth="1"/>
    <col min="12" max="12" width="8" style="491" customWidth="1"/>
    <col min="13" max="15" width="5.875" style="491" customWidth="1"/>
    <col min="16" max="16" width="8" style="491" customWidth="1"/>
    <col min="17" max="19" width="5.875" style="491" customWidth="1"/>
    <col min="20" max="20" width="8" style="491" customWidth="1"/>
    <col min="21" max="23" width="5.875" style="491" customWidth="1"/>
    <col min="24" max="24" width="8" style="491" customWidth="1"/>
    <col min="25" max="16384" width="7.5" style="491"/>
  </cols>
  <sheetData>
    <row r="3" spans="2:26" x14ac:dyDescent="0.15">
      <c r="B3" s="491" t="s">
        <v>405</v>
      </c>
    </row>
    <row r="4" spans="2:26" x14ac:dyDescent="0.15"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X4" s="492" t="s">
        <v>246</v>
      </c>
    </row>
    <row r="5" spans="2:26" ht="8.25" customHeight="1" x14ac:dyDescent="0.15"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2:26" ht="13.5" customHeight="1" x14ac:dyDescent="0.15">
      <c r="B6" s="537"/>
      <c r="C6" s="495" t="s">
        <v>104</v>
      </c>
      <c r="D6" s="496"/>
      <c r="E6" s="675" t="s">
        <v>108</v>
      </c>
      <c r="F6" s="676"/>
      <c r="G6" s="676"/>
      <c r="H6" s="677"/>
      <c r="I6" s="675" t="s">
        <v>120</v>
      </c>
      <c r="J6" s="676"/>
      <c r="K6" s="676"/>
      <c r="L6" s="677"/>
      <c r="M6" s="675" t="s">
        <v>122</v>
      </c>
      <c r="N6" s="676"/>
      <c r="O6" s="676"/>
      <c r="P6" s="677"/>
      <c r="Q6" s="675" t="s">
        <v>123</v>
      </c>
      <c r="R6" s="676"/>
      <c r="S6" s="676"/>
      <c r="T6" s="677"/>
      <c r="U6" s="675" t="s">
        <v>129</v>
      </c>
      <c r="V6" s="676"/>
      <c r="W6" s="676"/>
      <c r="X6" s="677"/>
    </row>
    <row r="7" spans="2:26" x14ac:dyDescent="0.15">
      <c r="B7" s="510" t="s">
        <v>110</v>
      </c>
      <c r="C7" s="490"/>
      <c r="D7" s="490"/>
      <c r="E7" s="502" t="s">
        <v>111</v>
      </c>
      <c r="F7" s="503" t="s">
        <v>112</v>
      </c>
      <c r="G7" s="504" t="s">
        <v>113</v>
      </c>
      <c r="H7" s="503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490"/>
    </row>
    <row r="8" spans="2:26" x14ac:dyDescent="0.15">
      <c r="B8" s="513"/>
      <c r="C8" s="493"/>
      <c r="D8" s="493"/>
      <c r="E8" s="507"/>
      <c r="F8" s="508"/>
      <c r="G8" s="509" t="s">
        <v>115</v>
      </c>
      <c r="H8" s="508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490"/>
    </row>
    <row r="9" spans="2:26" ht="12" customHeight="1" x14ac:dyDescent="0.15">
      <c r="B9" s="510" t="s">
        <v>70</v>
      </c>
      <c r="C9" s="538">
        <v>18</v>
      </c>
      <c r="D9" s="490" t="s">
        <v>71</v>
      </c>
      <c r="E9" s="522">
        <v>2880</v>
      </c>
      <c r="F9" s="523">
        <v>3150</v>
      </c>
      <c r="G9" s="524">
        <v>3050</v>
      </c>
      <c r="H9" s="523">
        <v>13759</v>
      </c>
      <c r="I9" s="202">
        <v>5775</v>
      </c>
      <c r="J9" s="204">
        <v>7140</v>
      </c>
      <c r="K9" s="205">
        <v>6655</v>
      </c>
      <c r="L9" s="204">
        <v>7590</v>
      </c>
      <c r="M9" s="202">
        <v>2363</v>
      </c>
      <c r="N9" s="204">
        <v>2940</v>
      </c>
      <c r="O9" s="205">
        <v>2752</v>
      </c>
      <c r="P9" s="204">
        <v>77842</v>
      </c>
      <c r="Q9" s="202">
        <v>2573</v>
      </c>
      <c r="R9" s="204">
        <v>3045</v>
      </c>
      <c r="S9" s="205">
        <v>2860</v>
      </c>
      <c r="T9" s="204">
        <v>56352</v>
      </c>
      <c r="U9" s="202">
        <v>2573</v>
      </c>
      <c r="V9" s="204">
        <v>3045</v>
      </c>
      <c r="W9" s="205">
        <v>2839</v>
      </c>
      <c r="X9" s="204">
        <v>38266</v>
      </c>
      <c r="Z9" s="205"/>
    </row>
    <row r="10" spans="2:26" x14ac:dyDescent="0.15">
      <c r="B10" s="510"/>
      <c r="C10" s="538">
        <v>19</v>
      </c>
      <c r="D10" s="490"/>
      <c r="E10" s="522">
        <v>2625</v>
      </c>
      <c r="F10" s="523">
        <v>2993</v>
      </c>
      <c r="G10" s="524">
        <v>2814</v>
      </c>
      <c r="H10" s="523">
        <v>23455</v>
      </c>
      <c r="I10" s="202">
        <v>5565</v>
      </c>
      <c r="J10" s="204">
        <v>6668</v>
      </c>
      <c r="K10" s="205">
        <v>6159</v>
      </c>
      <c r="L10" s="204">
        <v>13356</v>
      </c>
      <c r="M10" s="202">
        <v>2100</v>
      </c>
      <c r="N10" s="204">
        <v>2835</v>
      </c>
      <c r="O10" s="205">
        <v>2487</v>
      </c>
      <c r="P10" s="204">
        <v>85492</v>
      </c>
      <c r="Q10" s="202">
        <v>2100</v>
      </c>
      <c r="R10" s="204">
        <v>3045</v>
      </c>
      <c r="S10" s="205">
        <v>2703</v>
      </c>
      <c r="T10" s="204">
        <v>74798</v>
      </c>
      <c r="U10" s="202">
        <v>2310</v>
      </c>
      <c r="V10" s="204">
        <v>3045</v>
      </c>
      <c r="W10" s="205">
        <v>2713</v>
      </c>
      <c r="X10" s="204">
        <v>50209</v>
      </c>
      <c r="Z10" s="205"/>
    </row>
    <row r="11" spans="2:26" x14ac:dyDescent="0.15">
      <c r="B11" s="510"/>
      <c r="C11" s="538">
        <v>20</v>
      </c>
      <c r="D11" s="490"/>
      <c r="E11" s="202">
        <v>2415</v>
      </c>
      <c r="F11" s="204">
        <v>2961</v>
      </c>
      <c r="G11" s="205">
        <v>2685</v>
      </c>
      <c r="H11" s="523">
        <v>29516</v>
      </c>
      <c r="I11" s="202">
        <v>5541</v>
      </c>
      <c r="J11" s="204">
        <v>5687</v>
      </c>
      <c r="K11" s="205">
        <v>5614</v>
      </c>
      <c r="L11" s="204">
        <v>29570</v>
      </c>
      <c r="M11" s="202">
        <v>1995</v>
      </c>
      <c r="N11" s="204">
        <v>2730</v>
      </c>
      <c r="O11" s="205">
        <v>2338</v>
      </c>
      <c r="P11" s="204">
        <v>81615</v>
      </c>
      <c r="Q11" s="202">
        <v>2205</v>
      </c>
      <c r="R11" s="204">
        <v>2835</v>
      </c>
      <c r="S11" s="205">
        <v>2461</v>
      </c>
      <c r="T11" s="204">
        <v>81187</v>
      </c>
      <c r="U11" s="202">
        <v>2205</v>
      </c>
      <c r="V11" s="204">
        <v>2835</v>
      </c>
      <c r="W11" s="205">
        <v>2507</v>
      </c>
      <c r="X11" s="204">
        <v>62313</v>
      </c>
      <c r="Z11" s="205"/>
    </row>
    <row r="12" spans="2:26" x14ac:dyDescent="0.15">
      <c r="B12" s="510"/>
      <c r="C12" s="538">
        <v>21</v>
      </c>
      <c r="D12" s="490"/>
      <c r="E12" s="202">
        <v>2100</v>
      </c>
      <c r="F12" s="204">
        <v>2940</v>
      </c>
      <c r="G12" s="205">
        <v>2424</v>
      </c>
      <c r="H12" s="204">
        <v>21615</v>
      </c>
      <c r="I12" s="202">
        <v>4200</v>
      </c>
      <c r="J12" s="204">
        <v>5670</v>
      </c>
      <c r="K12" s="205">
        <v>5062</v>
      </c>
      <c r="L12" s="204">
        <v>29480</v>
      </c>
      <c r="M12" s="202">
        <v>1785</v>
      </c>
      <c r="N12" s="204">
        <v>2835</v>
      </c>
      <c r="O12" s="205">
        <v>2249</v>
      </c>
      <c r="P12" s="204">
        <v>76748</v>
      </c>
      <c r="Q12" s="202">
        <v>1890</v>
      </c>
      <c r="R12" s="204">
        <v>2835</v>
      </c>
      <c r="S12" s="205">
        <v>2489</v>
      </c>
      <c r="T12" s="204">
        <v>75294</v>
      </c>
      <c r="U12" s="202">
        <v>1890</v>
      </c>
      <c r="V12" s="204">
        <v>2888</v>
      </c>
      <c r="W12" s="205">
        <v>2528</v>
      </c>
      <c r="X12" s="204">
        <v>66924</v>
      </c>
      <c r="Z12" s="205"/>
    </row>
    <row r="13" spans="2:26" x14ac:dyDescent="0.15">
      <c r="B13" s="513"/>
      <c r="C13" s="509">
        <v>22</v>
      </c>
      <c r="D13" s="514"/>
      <c r="E13" s="210">
        <v>2073</v>
      </c>
      <c r="F13" s="210">
        <v>2940</v>
      </c>
      <c r="G13" s="210">
        <v>2466</v>
      </c>
      <c r="H13" s="210">
        <v>21003</v>
      </c>
      <c r="I13" s="210">
        <v>4515</v>
      </c>
      <c r="J13" s="210">
        <v>5796</v>
      </c>
      <c r="K13" s="210">
        <v>5055</v>
      </c>
      <c r="L13" s="210">
        <v>19719</v>
      </c>
      <c r="M13" s="210">
        <v>1838</v>
      </c>
      <c r="N13" s="210">
        <v>2625</v>
      </c>
      <c r="O13" s="210">
        <v>2186</v>
      </c>
      <c r="P13" s="210">
        <v>76431</v>
      </c>
      <c r="Q13" s="210">
        <v>1953</v>
      </c>
      <c r="R13" s="210">
        <v>2730</v>
      </c>
      <c r="S13" s="210">
        <v>2416</v>
      </c>
      <c r="T13" s="210">
        <v>69842</v>
      </c>
      <c r="U13" s="210">
        <v>1953</v>
      </c>
      <c r="V13" s="210">
        <v>2783</v>
      </c>
      <c r="W13" s="210">
        <v>2434</v>
      </c>
      <c r="X13" s="266">
        <v>64391</v>
      </c>
      <c r="Z13" s="205"/>
    </row>
    <row r="14" spans="2:26" x14ac:dyDescent="0.15">
      <c r="B14" s="200" t="s">
        <v>397</v>
      </c>
      <c r="C14" s="193">
        <v>8</v>
      </c>
      <c r="D14" s="181" t="s">
        <v>398</v>
      </c>
      <c r="E14" s="202">
        <v>2207</v>
      </c>
      <c r="F14" s="204">
        <v>2367</v>
      </c>
      <c r="G14" s="249">
        <v>2295</v>
      </c>
      <c r="H14" s="204">
        <v>1174</v>
      </c>
      <c r="I14" s="265">
        <v>0</v>
      </c>
      <c r="J14" s="265">
        <v>0</v>
      </c>
      <c r="K14" s="265">
        <v>0</v>
      </c>
      <c r="L14" s="204">
        <v>2031</v>
      </c>
      <c r="M14" s="202">
        <v>1890</v>
      </c>
      <c r="N14" s="204">
        <v>2415</v>
      </c>
      <c r="O14" s="205">
        <v>2218</v>
      </c>
      <c r="P14" s="202">
        <v>6122</v>
      </c>
      <c r="Q14" s="204">
        <v>2048</v>
      </c>
      <c r="R14" s="204">
        <v>2520</v>
      </c>
      <c r="S14" s="204">
        <v>2336</v>
      </c>
      <c r="T14" s="204">
        <v>6675</v>
      </c>
      <c r="U14" s="204">
        <v>2100</v>
      </c>
      <c r="V14" s="204">
        <v>2625</v>
      </c>
      <c r="W14" s="204">
        <v>2454</v>
      </c>
      <c r="X14" s="204">
        <v>4926</v>
      </c>
      <c r="Z14" s="490"/>
    </row>
    <row r="15" spans="2:26" x14ac:dyDescent="0.15">
      <c r="B15" s="200"/>
      <c r="C15" s="193">
        <v>9</v>
      </c>
      <c r="D15" s="181"/>
      <c r="E15" s="204">
        <v>2205</v>
      </c>
      <c r="F15" s="204">
        <v>2625</v>
      </c>
      <c r="G15" s="204">
        <v>2464</v>
      </c>
      <c r="H15" s="204">
        <v>903</v>
      </c>
      <c r="I15" s="204">
        <v>4515</v>
      </c>
      <c r="J15" s="204">
        <v>5250</v>
      </c>
      <c r="K15" s="204">
        <v>4995</v>
      </c>
      <c r="L15" s="204">
        <v>1430</v>
      </c>
      <c r="M15" s="204">
        <v>1890</v>
      </c>
      <c r="N15" s="204">
        <v>2415</v>
      </c>
      <c r="O15" s="204">
        <v>2134</v>
      </c>
      <c r="P15" s="204">
        <v>6051</v>
      </c>
      <c r="Q15" s="204">
        <v>2100</v>
      </c>
      <c r="R15" s="204">
        <v>2520</v>
      </c>
      <c r="S15" s="204">
        <v>2377</v>
      </c>
      <c r="T15" s="204">
        <v>5355</v>
      </c>
      <c r="U15" s="204">
        <v>2100</v>
      </c>
      <c r="V15" s="204">
        <v>2520</v>
      </c>
      <c r="W15" s="204">
        <v>2365</v>
      </c>
      <c r="X15" s="204">
        <v>5224</v>
      </c>
      <c r="Z15" s="490"/>
    </row>
    <row r="16" spans="2:26" x14ac:dyDescent="0.15">
      <c r="B16" s="200"/>
      <c r="C16" s="193">
        <v>10</v>
      </c>
      <c r="D16" s="203"/>
      <c r="E16" s="204">
        <v>2286.9</v>
      </c>
      <c r="F16" s="204">
        <v>2625</v>
      </c>
      <c r="G16" s="204">
        <v>2486.8363943579197</v>
      </c>
      <c r="H16" s="204">
        <v>2107.1</v>
      </c>
      <c r="I16" s="204">
        <v>4515</v>
      </c>
      <c r="J16" s="204">
        <v>4935</v>
      </c>
      <c r="K16" s="204">
        <v>4756.7491922005565</v>
      </c>
      <c r="L16" s="204">
        <v>1512.7</v>
      </c>
      <c r="M16" s="204">
        <v>1995</v>
      </c>
      <c r="N16" s="204">
        <v>2415</v>
      </c>
      <c r="O16" s="204">
        <v>2224.1529454022984</v>
      </c>
      <c r="P16" s="204">
        <v>5773.2</v>
      </c>
      <c r="Q16" s="204">
        <v>2205</v>
      </c>
      <c r="R16" s="204">
        <v>2520</v>
      </c>
      <c r="S16" s="204">
        <v>2390.3815717664179</v>
      </c>
      <c r="T16" s="204">
        <v>5196.2</v>
      </c>
      <c r="U16" s="204">
        <v>2205</v>
      </c>
      <c r="V16" s="204">
        <v>2520</v>
      </c>
      <c r="W16" s="204">
        <v>2400.8626370165061</v>
      </c>
      <c r="X16" s="204">
        <v>4651.1000000000004</v>
      </c>
      <c r="Z16" s="490"/>
    </row>
    <row r="17" spans="2:26" x14ac:dyDescent="0.15">
      <c r="B17" s="200"/>
      <c r="C17" s="193">
        <v>11</v>
      </c>
      <c r="D17" s="203"/>
      <c r="E17" s="204">
        <v>2205</v>
      </c>
      <c r="F17" s="204">
        <v>2730</v>
      </c>
      <c r="G17" s="204">
        <v>2550.4377090301009</v>
      </c>
      <c r="H17" s="204">
        <v>1362.2</v>
      </c>
      <c r="I17" s="204">
        <v>4515</v>
      </c>
      <c r="J17" s="204">
        <v>5250</v>
      </c>
      <c r="K17" s="204">
        <v>4861.9759512696783</v>
      </c>
      <c r="L17" s="204">
        <v>1843.5</v>
      </c>
      <c r="M17" s="204">
        <v>1995</v>
      </c>
      <c r="N17" s="204">
        <v>2520</v>
      </c>
      <c r="O17" s="204">
        <v>2275.5901931437538</v>
      </c>
      <c r="P17" s="204">
        <v>7797.9</v>
      </c>
      <c r="Q17" s="204">
        <v>2100</v>
      </c>
      <c r="R17" s="204">
        <v>2572.5</v>
      </c>
      <c r="S17" s="204">
        <v>2381.3131467665967</v>
      </c>
      <c r="T17" s="204">
        <v>6351.3</v>
      </c>
      <c r="U17" s="204">
        <v>2100</v>
      </c>
      <c r="V17" s="204">
        <v>2572.5</v>
      </c>
      <c r="W17" s="204">
        <v>2350.3680131251426</v>
      </c>
      <c r="X17" s="204">
        <v>6005.7</v>
      </c>
      <c r="Z17" s="490"/>
    </row>
    <row r="18" spans="2:26" x14ac:dyDescent="0.15">
      <c r="B18" s="200"/>
      <c r="C18" s="193">
        <v>12</v>
      </c>
      <c r="D18" s="203"/>
      <c r="E18" s="204">
        <v>2520</v>
      </c>
      <c r="F18" s="204">
        <v>2940</v>
      </c>
      <c r="G18" s="204">
        <v>2760.8309817317686</v>
      </c>
      <c r="H18" s="204">
        <v>4063.2</v>
      </c>
      <c r="I18" s="204">
        <v>4818.45</v>
      </c>
      <c r="J18" s="204">
        <v>5796</v>
      </c>
      <c r="K18" s="204">
        <v>5265.0871118012419</v>
      </c>
      <c r="L18" s="204">
        <v>3049.7</v>
      </c>
      <c r="M18" s="204">
        <v>1995</v>
      </c>
      <c r="N18" s="204">
        <v>2625</v>
      </c>
      <c r="O18" s="204">
        <v>2245.3453124999992</v>
      </c>
      <c r="P18" s="204">
        <v>5777</v>
      </c>
      <c r="Q18" s="204">
        <v>2100</v>
      </c>
      <c r="R18" s="204">
        <v>2677.5</v>
      </c>
      <c r="S18" s="204">
        <v>2443.9221473851039</v>
      </c>
      <c r="T18" s="204">
        <v>6095.3</v>
      </c>
      <c r="U18" s="204">
        <v>2100</v>
      </c>
      <c r="V18" s="204">
        <v>2730</v>
      </c>
      <c r="W18" s="204">
        <v>2501.5169278548519</v>
      </c>
      <c r="X18" s="204">
        <v>7976</v>
      </c>
      <c r="Z18" s="490"/>
    </row>
    <row r="19" spans="2:26" x14ac:dyDescent="0.15">
      <c r="B19" s="200" t="s">
        <v>399</v>
      </c>
      <c r="C19" s="193">
        <v>1</v>
      </c>
      <c r="D19" s="203" t="s">
        <v>398</v>
      </c>
      <c r="E19" s="204">
        <v>2415</v>
      </c>
      <c r="F19" s="204">
        <v>2625</v>
      </c>
      <c r="G19" s="204">
        <v>2578.9062214089668</v>
      </c>
      <c r="H19" s="204">
        <v>3462.3</v>
      </c>
      <c r="I19" s="265">
        <v>0</v>
      </c>
      <c r="J19" s="265">
        <v>0</v>
      </c>
      <c r="K19" s="265">
        <v>0</v>
      </c>
      <c r="L19" s="204">
        <v>1971.3</v>
      </c>
      <c r="M19" s="204">
        <v>1890</v>
      </c>
      <c r="N19" s="204">
        <v>2362.5</v>
      </c>
      <c r="O19" s="204">
        <v>2219.4386449549288</v>
      </c>
      <c r="P19" s="204">
        <v>5171.1000000000004</v>
      </c>
      <c r="Q19" s="204">
        <v>2100</v>
      </c>
      <c r="R19" s="204">
        <v>2520</v>
      </c>
      <c r="S19" s="204">
        <v>2316.5416845263608</v>
      </c>
      <c r="T19" s="204">
        <v>3764.6</v>
      </c>
      <c r="U19" s="204">
        <v>2100</v>
      </c>
      <c r="V19" s="204">
        <v>2520</v>
      </c>
      <c r="W19" s="204">
        <v>2337.5426573922928</v>
      </c>
      <c r="X19" s="249">
        <v>4275.7</v>
      </c>
    </row>
    <row r="20" spans="2:26" x14ac:dyDescent="0.15">
      <c r="B20" s="200"/>
      <c r="C20" s="193">
        <v>2</v>
      </c>
      <c r="D20" s="203"/>
      <c r="E20" s="204">
        <v>2212.35</v>
      </c>
      <c r="F20" s="204">
        <v>2467.5</v>
      </c>
      <c r="G20" s="204">
        <v>2342.2194614711038</v>
      </c>
      <c r="H20" s="204">
        <v>1228.0999999999999</v>
      </c>
      <c r="I20" s="265">
        <v>4384.8</v>
      </c>
      <c r="J20" s="265">
        <v>5250</v>
      </c>
      <c r="K20" s="265">
        <v>4963.7848945409432</v>
      </c>
      <c r="L20" s="204">
        <v>2091.1</v>
      </c>
      <c r="M20" s="204">
        <v>1890</v>
      </c>
      <c r="N20" s="204">
        <v>2310</v>
      </c>
      <c r="O20" s="204">
        <v>2164.3344564933673</v>
      </c>
      <c r="P20" s="204">
        <v>5777.8</v>
      </c>
      <c r="Q20" s="204">
        <v>2100</v>
      </c>
      <c r="R20" s="204">
        <v>2520</v>
      </c>
      <c r="S20" s="204">
        <v>2304.1943343512439</v>
      </c>
      <c r="T20" s="204">
        <v>3771.8</v>
      </c>
      <c r="U20" s="204">
        <v>2100</v>
      </c>
      <c r="V20" s="204">
        <v>2520</v>
      </c>
      <c r="W20" s="204">
        <v>2302.4998856576594</v>
      </c>
      <c r="X20" s="249">
        <v>4689.6000000000004</v>
      </c>
    </row>
    <row r="21" spans="2:26" x14ac:dyDescent="0.15">
      <c r="B21" s="200"/>
      <c r="C21" s="193">
        <v>3</v>
      </c>
      <c r="D21" s="203"/>
      <c r="E21" s="204">
        <v>2184</v>
      </c>
      <c r="F21" s="204">
        <v>2394</v>
      </c>
      <c r="G21" s="204">
        <v>2354.7592385218363</v>
      </c>
      <c r="H21" s="204">
        <v>1381</v>
      </c>
      <c r="I21" s="265">
        <v>4936.05</v>
      </c>
      <c r="J21" s="265">
        <v>4936.05</v>
      </c>
      <c r="K21" s="265">
        <v>4936.2607526881729</v>
      </c>
      <c r="L21" s="204">
        <v>1343.4</v>
      </c>
      <c r="M21" s="204">
        <v>2100</v>
      </c>
      <c r="N21" s="204">
        <v>2415</v>
      </c>
      <c r="O21" s="204">
        <v>2240.1523776677755</v>
      </c>
      <c r="P21" s="204">
        <v>5157.3</v>
      </c>
      <c r="Q21" s="204">
        <v>2205</v>
      </c>
      <c r="R21" s="204">
        <v>2520</v>
      </c>
      <c r="S21" s="204">
        <v>2376.3936628500164</v>
      </c>
      <c r="T21" s="204">
        <v>3706.9</v>
      </c>
      <c r="U21" s="204">
        <v>2205</v>
      </c>
      <c r="V21" s="204">
        <v>2520</v>
      </c>
      <c r="W21" s="204">
        <v>2383.3394160583944</v>
      </c>
      <c r="X21" s="249">
        <v>4680.8</v>
      </c>
    </row>
    <row r="22" spans="2:26" x14ac:dyDescent="0.15">
      <c r="B22" s="200"/>
      <c r="C22" s="193">
        <v>4</v>
      </c>
      <c r="D22" s="203"/>
      <c r="E22" s="204">
        <v>2226</v>
      </c>
      <c r="F22" s="204">
        <v>2415</v>
      </c>
      <c r="G22" s="204">
        <v>2349.7916169451073</v>
      </c>
      <c r="H22" s="204">
        <v>1124.5</v>
      </c>
      <c r="I22" s="265">
        <v>4305</v>
      </c>
      <c r="J22" s="265">
        <v>5157.6000000000004</v>
      </c>
      <c r="K22" s="265">
        <v>4839.8080517613234</v>
      </c>
      <c r="L22" s="204">
        <v>1154.5999999999999</v>
      </c>
      <c r="M22" s="204">
        <v>2100</v>
      </c>
      <c r="N22" s="204">
        <v>2520</v>
      </c>
      <c r="O22" s="204">
        <v>2319.6643776824035</v>
      </c>
      <c r="P22" s="204">
        <v>5545.2</v>
      </c>
      <c r="Q22" s="204">
        <v>2310</v>
      </c>
      <c r="R22" s="204">
        <v>2625</v>
      </c>
      <c r="S22" s="204">
        <v>2452.0758423913044</v>
      </c>
      <c r="T22" s="204">
        <v>4272.3999999999996</v>
      </c>
      <c r="U22" s="204">
        <v>2310</v>
      </c>
      <c r="V22" s="204">
        <v>2625</v>
      </c>
      <c r="W22" s="204">
        <v>2447.6793872493813</v>
      </c>
      <c r="X22" s="204">
        <v>5116.6000000000004</v>
      </c>
    </row>
    <row r="23" spans="2:26" x14ac:dyDescent="0.15">
      <c r="B23" s="200"/>
      <c r="C23" s="193">
        <v>5</v>
      </c>
      <c r="D23" s="203"/>
      <c r="E23" s="265">
        <v>0</v>
      </c>
      <c r="F23" s="265">
        <v>0</v>
      </c>
      <c r="G23" s="265">
        <v>0</v>
      </c>
      <c r="H23" s="204">
        <v>1128.5999999999999</v>
      </c>
      <c r="I23" s="265">
        <v>4515</v>
      </c>
      <c r="J23" s="265">
        <v>4980.1500000000005</v>
      </c>
      <c r="K23" s="265">
        <v>4713.0624798191793</v>
      </c>
      <c r="L23" s="204">
        <v>2063.4</v>
      </c>
      <c r="M23" s="204">
        <v>2100</v>
      </c>
      <c r="N23" s="204">
        <v>2572.5</v>
      </c>
      <c r="O23" s="204">
        <v>2245.5349617751267</v>
      </c>
      <c r="P23" s="204">
        <v>5734.7</v>
      </c>
      <c r="Q23" s="204">
        <v>2310</v>
      </c>
      <c r="R23" s="204">
        <v>2730</v>
      </c>
      <c r="S23" s="204">
        <v>2535.0326395458851</v>
      </c>
      <c r="T23" s="204">
        <v>3919.4</v>
      </c>
      <c r="U23" s="204">
        <v>2310</v>
      </c>
      <c r="V23" s="204">
        <v>2730</v>
      </c>
      <c r="W23" s="204">
        <v>2489.325318246109</v>
      </c>
      <c r="X23" s="204">
        <v>5461.4</v>
      </c>
    </row>
    <row r="24" spans="2:26" x14ac:dyDescent="0.15">
      <c r="B24" s="200"/>
      <c r="C24" s="193">
        <v>6</v>
      </c>
      <c r="D24" s="203"/>
      <c r="E24" s="267">
        <v>2100</v>
      </c>
      <c r="F24" s="265">
        <v>2399.25</v>
      </c>
      <c r="G24" s="265">
        <v>2241.4199497066215</v>
      </c>
      <c r="H24" s="204">
        <v>1123.3</v>
      </c>
      <c r="I24" s="265">
        <v>4410</v>
      </c>
      <c r="J24" s="265">
        <v>5250</v>
      </c>
      <c r="K24" s="265">
        <v>4598.6785332858663</v>
      </c>
      <c r="L24" s="204">
        <v>441</v>
      </c>
      <c r="M24" s="204">
        <v>1995</v>
      </c>
      <c r="N24" s="204">
        <v>2467.5</v>
      </c>
      <c r="O24" s="204">
        <v>2175.8830517711181</v>
      </c>
      <c r="P24" s="204">
        <v>5578.9</v>
      </c>
      <c r="Q24" s="204">
        <v>2310</v>
      </c>
      <c r="R24" s="204">
        <v>2730</v>
      </c>
      <c r="S24" s="204">
        <v>2514.7085859005224</v>
      </c>
      <c r="T24" s="204">
        <v>4653.5</v>
      </c>
      <c r="U24" s="204">
        <v>2341.5</v>
      </c>
      <c r="V24" s="204">
        <v>2730</v>
      </c>
      <c r="W24" s="204">
        <v>2496.2409774436101</v>
      </c>
      <c r="X24" s="249">
        <v>6001.2</v>
      </c>
    </row>
    <row r="25" spans="2:26" x14ac:dyDescent="0.15">
      <c r="B25" s="200"/>
      <c r="C25" s="193">
        <v>7</v>
      </c>
      <c r="D25" s="203"/>
      <c r="E25" s="265">
        <v>2089.5</v>
      </c>
      <c r="F25" s="276">
        <v>2362.5</v>
      </c>
      <c r="G25" s="267">
        <v>2327.9498280026346</v>
      </c>
      <c r="H25" s="204">
        <v>2988.1</v>
      </c>
      <c r="I25" s="265">
        <v>4725</v>
      </c>
      <c r="J25" s="265">
        <v>5164.95</v>
      </c>
      <c r="K25" s="265">
        <v>4858.0270365168535</v>
      </c>
      <c r="L25" s="204">
        <v>350</v>
      </c>
      <c r="M25" s="204">
        <v>2047.5</v>
      </c>
      <c r="N25" s="204">
        <v>2415</v>
      </c>
      <c r="O25" s="204">
        <v>2180.54746917586</v>
      </c>
      <c r="P25" s="204">
        <v>4133.8999999999996</v>
      </c>
      <c r="Q25" s="204">
        <v>2310</v>
      </c>
      <c r="R25" s="204">
        <v>2625</v>
      </c>
      <c r="S25" s="204">
        <v>2515.934553418962</v>
      </c>
      <c r="T25" s="249">
        <v>4311</v>
      </c>
      <c r="U25" s="204">
        <v>2310</v>
      </c>
      <c r="V25" s="204">
        <v>2730</v>
      </c>
      <c r="W25" s="204">
        <v>2515.6665845850785</v>
      </c>
      <c r="X25" s="249">
        <v>4346.6000000000004</v>
      </c>
    </row>
    <row r="26" spans="2:26" x14ac:dyDescent="0.15">
      <c r="B26" s="194"/>
      <c r="C26" s="198">
        <v>8</v>
      </c>
      <c r="D26" s="206"/>
      <c r="E26" s="268">
        <v>0</v>
      </c>
      <c r="F26" s="268">
        <v>0</v>
      </c>
      <c r="G26" s="268">
        <v>0</v>
      </c>
      <c r="H26" s="210">
        <v>187.8</v>
      </c>
      <c r="I26" s="268">
        <v>0</v>
      </c>
      <c r="J26" s="268">
        <v>0</v>
      </c>
      <c r="K26" s="268">
        <v>0</v>
      </c>
      <c r="L26" s="210">
        <v>331.1</v>
      </c>
      <c r="M26" s="210">
        <v>2100</v>
      </c>
      <c r="N26" s="210">
        <v>2415</v>
      </c>
      <c r="O26" s="210">
        <v>2231.7525759577279</v>
      </c>
      <c r="P26" s="210">
        <v>4066.8</v>
      </c>
      <c r="Q26" s="210">
        <v>2205</v>
      </c>
      <c r="R26" s="210">
        <v>2520</v>
      </c>
      <c r="S26" s="210">
        <v>2447.2112440191386</v>
      </c>
      <c r="T26" s="210">
        <v>4300.8999999999996</v>
      </c>
      <c r="U26" s="210">
        <v>2310</v>
      </c>
      <c r="V26" s="210">
        <v>2677.5</v>
      </c>
      <c r="W26" s="210">
        <v>2498.0862059821802</v>
      </c>
      <c r="X26" s="266">
        <v>3675.5</v>
      </c>
    </row>
    <row r="27" spans="2:26" ht="14.25" customHeight="1" x14ac:dyDescent="0.15">
      <c r="B27" s="510"/>
      <c r="C27" s="539" t="s">
        <v>104</v>
      </c>
      <c r="D27" s="540"/>
      <c r="E27" s="678" t="s">
        <v>130</v>
      </c>
      <c r="F27" s="679"/>
      <c r="G27" s="679"/>
      <c r="H27" s="679" t="s">
        <v>406</v>
      </c>
      <c r="I27" s="679"/>
      <c r="J27" s="679"/>
      <c r="K27" s="679"/>
      <c r="L27" s="680"/>
    </row>
    <row r="28" spans="2:26" x14ac:dyDescent="0.15">
      <c r="B28" s="510" t="s">
        <v>110</v>
      </c>
      <c r="C28" s="490"/>
      <c r="D28" s="541"/>
      <c r="E28" s="542" t="s">
        <v>111</v>
      </c>
      <c r="F28" s="503" t="s">
        <v>112</v>
      </c>
      <c r="G28" s="538" t="s">
        <v>113</v>
      </c>
      <c r="H28" s="503" t="s">
        <v>114</v>
      </c>
      <c r="I28" s="542" t="s">
        <v>111</v>
      </c>
      <c r="J28" s="543" t="s">
        <v>112</v>
      </c>
      <c r="K28" s="538" t="s">
        <v>113</v>
      </c>
      <c r="L28" s="543" t="s">
        <v>114</v>
      </c>
    </row>
    <row r="29" spans="2:26" x14ac:dyDescent="0.15">
      <c r="B29" s="513"/>
      <c r="C29" s="493"/>
      <c r="D29" s="514"/>
      <c r="E29" s="507"/>
      <c r="F29" s="508"/>
      <c r="G29" s="509" t="s">
        <v>115</v>
      </c>
      <c r="H29" s="508"/>
      <c r="I29" s="507"/>
      <c r="J29" s="508"/>
      <c r="K29" s="509" t="s">
        <v>115</v>
      </c>
      <c r="L29" s="508"/>
    </row>
    <row r="30" spans="2:26" x14ac:dyDescent="0.15">
      <c r="B30" s="510" t="s">
        <v>70</v>
      </c>
      <c r="C30" s="538">
        <v>18</v>
      </c>
      <c r="D30" s="491" t="s">
        <v>71</v>
      </c>
      <c r="E30" s="200">
        <v>1995</v>
      </c>
      <c r="F30" s="201">
        <v>2520</v>
      </c>
      <c r="G30" s="160">
        <v>2319</v>
      </c>
      <c r="H30" s="512">
        <v>59099</v>
      </c>
      <c r="I30" s="510">
        <v>998</v>
      </c>
      <c r="J30" s="512">
        <v>1575</v>
      </c>
      <c r="K30" s="512">
        <v>1308</v>
      </c>
      <c r="L30" s="517">
        <v>84725</v>
      </c>
    </row>
    <row r="31" spans="2:26" x14ac:dyDescent="0.15">
      <c r="B31" s="510"/>
      <c r="C31" s="538">
        <v>19</v>
      </c>
      <c r="E31" s="511">
        <v>1890</v>
      </c>
      <c r="F31" s="512">
        <v>2573</v>
      </c>
      <c r="G31" s="160">
        <v>2220</v>
      </c>
      <c r="H31" s="512">
        <v>77257</v>
      </c>
      <c r="I31" s="511">
        <v>1050</v>
      </c>
      <c r="J31" s="512">
        <v>1575</v>
      </c>
      <c r="K31" s="512">
        <v>1319</v>
      </c>
      <c r="L31" s="517">
        <v>103112</v>
      </c>
    </row>
    <row r="32" spans="2:26" x14ac:dyDescent="0.15">
      <c r="B32" s="510"/>
      <c r="C32" s="538">
        <v>20</v>
      </c>
      <c r="E32" s="511">
        <v>1785</v>
      </c>
      <c r="F32" s="512">
        <v>2678</v>
      </c>
      <c r="G32" s="160">
        <v>2100</v>
      </c>
      <c r="H32" s="512">
        <v>113513</v>
      </c>
      <c r="I32" s="511">
        <v>1050</v>
      </c>
      <c r="J32" s="512">
        <v>1365</v>
      </c>
      <c r="K32" s="512">
        <v>1264</v>
      </c>
      <c r="L32" s="517">
        <v>113445</v>
      </c>
    </row>
    <row r="33" spans="2:12" x14ac:dyDescent="0.15">
      <c r="B33" s="510"/>
      <c r="C33" s="538">
        <v>21</v>
      </c>
      <c r="D33" s="490"/>
      <c r="E33" s="511">
        <v>1680</v>
      </c>
      <c r="F33" s="512">
        <v>2678</v>
      </c>
      <c r="G33" s="160">
        <v>2113</v>
      </c>
      <c r="H33" s="512">
        <v>104296</v>
      </c>
      <c r="I33" s="511">
        <v>1050</v>
      </c>
      <c r="J33" s="512">
        <v>1575</v>
      </c>
      <c r="K33" s="512">
        <v>1340</v>
      </c>
      <c r="L33" s="517">
        <v>105146</v>
      </c>
    </row>
    <row r="34" spans="2:12" x14ac:dyDescent="0.15">
      <c r="B34" s="513"/>
      <c r="C34" s="509">
        <v>22</v>
      </c>
      <c r="D34" s="514"/>
      <c r="E34" s="515">
        <v>1680</v>
      </c>
      <c r="F34" s="515">
        <v>2310</v>
      </c>
      <c r="G34" s="515">
        <v>1963</v>
      </c>
      <c r="H34" s="515">
        <v>96949</v>
      </c>
      <c r="I34" s="515">
        <v>1050</v>
      </c>
      <c r="J34" s="515">
        <v>1523</v>
      </c>
      <c r="K34" s="515">
        <v>1294</v>
      </c>
      <c r="L34" s="516">
        <v>95159</v>
      </c>
    </row>
    <row r="35" spans="2:12" x14ac:dyDescent="0.15">
      <c r="B35" s="200" t="s">
        <v>397</v>
      </c>
      <c r="C35" s="193">
        <v>8</v>
      </c>
      <c r="D35" s="181" t="s">
        <v>398</v>
      </c>
      <c r="E35" s="202">
        <v>1733</v>
      </c>
      <c r="F35" s="204">
        <v>2100</v>
      </c>
      <c r="G35" s="205">
        <v>1881</v>
      </c>
      <c r="H35" s="204">
        <v>7827</v>
      </c>
      <c r="I35" s="205">
        <v>1050</v>
      </c>
      <c r="J35" s="204">
        <v>1418</v>
      </c>
      <c r="K35" s="205">
        <v>1207</v>
      </c>
      <c r="L35" s="204">
        <v>5476</v>
      </c>
    </row>
    <row r="36" spans="2:12" x14ac:dyDescent="0.15">
      <c r="B36" s="200"/>
      <c r="C36" s="193">
        <v>9</v>
      </c>
      <c r="D36" s="181"/>
      <c r="E36" s="202">
        <v>1785</v>
      </c>
      <c r="F36" s="204">
        <v>2132</v>
      </c>
      <c r="G36" s="204">
        <v>1956</v>
      </c>
      <c r="H36" s="204">
        <v>7105</v>
      </c>
      <c r="I36" s="204">
        <v>1155</v>
      </c>
      <c r="J36" s="204">
        <v>1418</v>
      </c>
      <c r="K36" s="204">
        <v>1249</v>
      </c>
      <c r="L36" s="204">
        <v>8226</v>
      </c>
    </row>
    <row r="37" spans="2:12" x14ac:dyDescent="0.15">
      <c r="B37" s="200"/>
      <c r="C37" s="193">
        <v>10</v>
      </c>
      <c r="D37" s="203"/>
      <c r="E37" s="204">
        <v>1837.5</v>
      </c>
      <c r="F37" s="204">
        <v>2100</v>
      </c>
      <c r="G37" s="204">
        <v>1940.0719944331443</v>
      </c>
      <c r="H37" s="204">
        <v>6693.8</v>
      </c>
      <c r="I37" s="204">
        <v>1207.5</v>
      </c>
      <c r="J37" s="204">
        <v>1417.5</v>
      </c>
      <c r="K37" s="204">
        <v>1263.2362060740973</v>
      </c>
      <c r="L37" s="204">
        <v>8960.1</v>
      </c>
    </row>
    <row r="38" spans="2:12" x14ac:dyDescent="0.15">
      <c r="B38" s="200"/>
      <c r="C38" s="193">
        <v>11</v>
      </c>
      <c r="D38" s="203"/>
      <c r="E38" s="204">
        <v>1890</v>
      </c>
      <c r="F38" s="204">
        <v>2205</v>
      </c>
      <c r="G38" s="204">
        <v>2038.8662656096535</v>
      </c>
      <c r="H38" s="204">
        <v>9209.4</v>
      </c>
      <c r="I38" s="204">
        <v>1260</v>
      </c>
      <c r="J38" s="204">
        <v>1522.5</v>
      </c>
      <c r="K38" s="204">
        <v>1287.4415574910331</v>
      </c>
      <c r="L38" s="204">
        <v>10577.3</v>
      </c>
    </row>
    <row r="39" spans="2:12" x14ac:dyDescent="0.15">
      <c r="B39" s="200"/>
      <c r="C39" s="193">
        <v>12</v>
      </c>
      <c r="D39" s="203"/>
      <c r="E39" s="204">
        <v>1890</v>
      </c>
      <c r="F39" s="204">
        <v>2310</v>
      </c>
      <c r="G39" s="204">
        <v>2118.8460103464495</v>
      </c>
      <c r="H39" s="204">
        <v>11588</v>
      </c>
      <c r="I39" s="204">
        <v>1312.5</v>
      </c>
      <c r="J39" s="204">
        <v>1470</v>
      </c>
      <c r="K39" s="204">
        <v>1368.6944137822272</v>
      </c>
      <c r="L39" s="249">
        <v>9006.2999999999993</v>
      </c>
    </row>
    <row r="40" spans="2:12" x14ac:dyDescent="0.15">
      <c r="B40" s="200" t="s">
        <v>399</v>
      </c>
      <c r="C40" s="193">
        <v>1</v>
      </c>
      <c r="D40" s="203" t="s">
        <v>398</v>
      </c>
      <c r="E40" s="204">
        <v>1732.5</v>
      </c>
      <c r="F40" s="204">
        <v>2310</v>
      </c>
      <c r="G40" s="204">
        <v>2129.9130035789658</v>
      </c>
      <c r="H40" s="204">
        <v>8198.5</v>
      </c>
      <c r="I40" s="204">
        <v>1155</v>
      </c>
      <c r="J40" s="204">
        <v>1365</v>
      </c>
      <c r="K40" s="204">
        <v>1320.9382675293793</v>
      </c>
      <c r="L40" s="249">
        <v>8429</v>
      </c>
    </row>
    <row r="41" spans="2:12" x14ac:dyDescent="0.15">
      <c r="B41" s="200"/>
      <c r="C41" s="193">
        <v>2</v>
      </c>
      <c r="D41" s="203"/>
      <c r="E41" s="204">
        <v>1732.5</v>
      </c>
      <c r="F41" s="204">
        <v>2100</v>
      </c>
      <c r="G41" s="204">
        <v>2040.1990451906909</v>
      </c>
      <c r="H41" s="204">
        <v>7353.1</v>
      </c>
      <c r="I41" s="204">
        <v>1155</v>
      </c>
      <c r="J41" s="204">
        <v>1365</v>
      </c>
      <c r="K41" s="204">
        <v>1308.332796374161</v>
      </c>
      <c r="L41" s="249">
        <v>11530.3</v>
      </c>
    </row>
    <row r="42" spans="2:12" x14ac:dyDescent="0.15">
      <c r="B42" s="200"/>
      <c r="C42" s="193">
        <v>3</v>
      </c>
      <c r="D42" s="203"/>
      <c r="E42" s="204">
        <v>1890</v>
      </c>
      <c r="F42" s="204">
        <v>2100</v>
      </c>
      <c r="G42" s="204">
        <v>2026.8262195121945</v>
      </c>
      <c r="H42" s="204">
        <v>6722.8</v>
      </c>
      <c r="I42" s="204">
        <v>1155</v>
      </c>
      <c r="J42" s="204">
        <v>1365</v>
      </c>
      <c r="K42" s="204">
        <v>1316.8520488498013</v>
      </c>
      <c r="L42" s="249">
        <v>11155</v>
      </c>
    </row>
    <row r="43" spans="2:12" x14ac:dyDescent="0.15">
      <c r="B43" s="200"/>
      <c r="C43" s="193">
        <v>4</v>
      </c>
      <c r="D43" s="203"/>
      <c r="E43" s="204">
        <v>1995</v>
      </c>
      <c r="F43" s="204">
        <v>2310</v>
      </c>
      <c r="G43" s="204">
        <v>2112.2054335147745</v>
      </c>
      <c r="H43" s="204">
        <v>7705.1</v>
      </c>
      <c r="I43" s="204">
        <v>1102.5</v>
      </c>
      <c r="J43" s="204">
        <v>1365</v>
      </c>
      <c r="K43" s="204">
        <v>1321.7833763491319</v>
      </c>
      <c r="L43" s="249">
        <v>9481.7999999999993</v>
      </c>
    </row>
    <row r="44" spans="2:12" x14ac:dyDescent="0.15">
      <c r="B44" s="200"/>
      <c r="C44" s="193">
        <v>5</v>
      </c>
      <c r="D44" s="203"/>
      <c r="E44" s="204">
        <v>1995</v>
      </c>
      <c r="F44" s="204">
        <v>2310</v>
      </c>
      <c r="G44" s="204">
        <v>2109.1564043532862</v>
      </c>
      <c r="H44" s="204">
        <v>6941.1</v>
      </c>
      <c r="I44" s="204">
        <v>1155</v>
      </c>
      <c r="J44" s="204">
        <v>1365</v>
      </c>
      <c r="K44" s="204">
        <v>1307.9168072132854</v>
      </c>
      <c r="L44" s="204">
        <v>10556.7</v>
      </c>
    </row>
    <row r="45" spans="2:12" x14ac:dyDescent="0.15">
      <c r="B45" s="200"/>
      <c r="C45" s="193">
        <v>6</v>
      </c>
      <c r="D45" s="203"/>
      <c r="E45" s="204">
        <v>1942.5</v>
      </c>
      <c r="F45" s="204">
        <v>2310</v>
      </c>
      <c r="G45" s="204">
        <v>2118.4531213191985</v>
      </c>
      <c r="H45" s="204">
        <v>4753.8</v>
      </c>
      <c r="I45" s="204">
        <v>1155</v>
      </c>
      <c r="J45" s="204">
        <v>1365</v>
      </c>
      <c r="K45" s="204">
        <v>1321.3408047470546</v>
      </c>
      <c r="L45" s="249">
        <v>10395.6</v>
      </c>
    </row>
    <row r="46" spans="2:12" x14ac:dyDescent="0.15">
      <c r="B46" s="200"/>
      <c r="C46" s="193">
        <v>7</v>
      </c>
      <c r="D46" s="203"/>
      <c r="E46" s="204">
        <v>1890</v>
      </c>
      <c r="F46" s="204">
        <v>2310</v>
      </c>
      <c r="G46" s="204">
        <v>2080.4742096505811</v>
      </c>
      <c r="H46" s="204">
        <v>3945.1</v>
      </c>
      <c r="I46" s="204">
        <v>1155</v>
      </c>
      <c r="J46" s="204">
        <v>1417.5</v>
      </c>
      <c r="K46" s="249">
        <v>1342.139622408687</v>
      </c>
      <c r="L46" s="249">
        <v>7329.6</v>
      </c>
    </row>
    <row r="47" spans="2:12" x14ac:dyDescent="0.15">
      <c r="B47" s="194"/>
      <c r="C47" s="198">
        <v>8</v>
      </c>
      <c r="D47" s="206"/>
      <c r="E47" s="210">
        <v>1785</v>
      </c>
      <c r="F47" s="210">
        <v>2205</v>
      </c>
      <c r="G47" s="210">
        <v>2043.2644259209469</v>
      </c>
      <c r="H47" s="210">
        <v>3845.2</v>
      </c>
      <c r="I47" s="210">
        <v>1050</v>
      </c>
      <c r="J47" s="210">
        <v>1365</v>
      </c>
      <c r="K47" s="210">
        <v>1224.0558429754958</v>
      </c>
      <c r="L47" s="266">
        <v>3975.2</v>
      </c>
    </row>
    <row r="52" spans="5:8" x14ac:dyDescent="0.15">
      <c r="E52" s="531"/>
      <c r="F52" s="531"/>
      <c r="G52" s="531"/>
      <c r="H52" s="531"/>
    </row>
  </sheetData>
  <mergeCells count="7">
    <mergeCell ref="E6:H6"/>
    <mergeCell ref="I6:L6"/>
    <mergeCell ref="M6:P6"/>
    <mergeCell ref="Q6:T6"/>
    <mergeCell ref="U6:X6"/>
    <mergeCell ref="E27:G27"/>
    <mergeCell ref="H27:L2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style="544" customWidth="1"/>
    <col min="2" max="2" width="4.125" style="544" customWidth="1"/>
    <col min="3" max="3" width="3.125" style="544" customWidth="1"/>
    <col min="4" max="4" width="2.625" style="544" customWidth="1"/>
    <col min="5" max="7" width="5.875" style="544" customWidth="1"/>
    <col min="8" max="8" width="8.125" style="544" customWidth="1"/>
    <col min="9" max="11" width="5.875" style="544" customWidth="1"/>
    <col min="12" max="12" width="8.125" style="544" customWidth="1"/>
    <col min="13" max="15" width="5.875" style="544" customWidth="1"/>
    <col min="16" max="16" width="8.125" style="544" customWidth="1"/>
    <col min="17" max="19" width="5.875" style="544" customWidth="1"/>
    <col min="20" max="20" width="8.125" style="544" customWidth="1"/>
    <col min="21" max="23" width="5.875" style="544" customWidth="1"/>
    <col min="24" max="24" width="8.125" style="544" customWidth="1"/>
    <col min="25" max="16384" width="9" style="544"/>
  </cols>
  <sheetData>
    <row r="1" spans="1:26" ht="12" customHeight="1" x14ac:dyDescent="0.1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1:26" ht="12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6" ht="12" customHeight="1" x14ac:dyDescent="0.15">
      <c r="A3" s="182"/>
      <c r="B3" s="182" t="s">
        <v>407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6" ht="12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3" t="s">
        <v>246</v>
      </c>
    </row>
    <row r="5" spans="1:26" ht="6" customHeight="1" x14ac:dyDescent="0.15">
      <c r="A5" s="182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81"/>
      <c r="O5" s="182"/>
      <c r="P5" s="182"/>
      <c r="Q5" s="195"/>
      <c r="R5" s="181"/>
      <c r="S5" s="182"/>
      <c r="T5" s="182"/>
      <c r="U5" s="182"/>
      <c r="V5" s="182"/>
      <c r="W5" s="182"/>
      <c r="X5" s="182"/>
    </row>
    <row r="6" spans="1:26" ht="12" customHeight="1" x14ac:dyDescent="0.15">
      <c r="A6" s="182"/>
      <c r="B6" s="216"/>
      <c r="C6" s="495" t="s">
        <v>104</v>
      </c>
      <c r="D6" s="496"/>
      <c r="E6" s="655" t="s">
        <v>105</v>
      </c>
      <c r="F6" s="656"/>
      <c r="G6" s="656"/>
      <c r="H6" s="657"/>
      <c r="I6" s="655" t="s">
        <v>106</v>
      </c>
      <c r="J6" s="656"/>
      <c r="K6" s="656"/>
      <c r="L6" s="657"/>
      <c r="M6" s="655" t="s">
        <v>107</v>
      </c>
      <c r="N6" s="656"/>
      <c r="O6" s="656"/>
      <c r="P6" s="657"/>
      <c r="Q6" s="655" t="s">
        <v>109</v>
      </c>
      <c r="R6" s="656"/>
      <c r="S6" s="656"/>
      <c r="T6" s="657"/>
      <c r="U6" s="655" t="s">
        <v>119</v>
      </c>
      <c r="V6" s="656"/>
      <c r="W6" s="656"/>
      <c r="X6" s="657"/>
      <c r="Z6" s="545"/>
    </row>
    <row r="7" spans="1:26" ht="12" customHeight="1" x14ac:dyDescent="0.15">
      <c r="A7" s="182"/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545"/>
    </row>
    <row r="8" spans="1:26" ht="12" customHeight="1" x14ac:dyDescent="0.15">
      <c r="A8" s="182"/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213"/>
    </row>
    <row r="9" spans="1:26" ht="12" customHeight="1" x14ac:dyDescent="0.15">
      <c r="A9" s="212"/>
      <c r="B9" s="216" t="s">
        <v>70</v>
      </c>
      <c r="C9" s="224">
        <v>19</v>
      </c>
      <c r="D9" s="271" t="s">
        <v>71</v>
      </c>
      <c r="E9" s="233">
        <v>1470</v>
      </c>
      <c r="F9" s="234">
        <v>2310</v>
      </c>
      <c r="G9" s="213">
        <v>1827</v>
      </c>
      <c r="H9" s="234">
        <v>128643</v>
      </c>
      <c r="I9" s="233">
        <v>1082</v>
      </c>
      <c r="J9" s="234">
        <v>1470</v>
      </c>
      <c r="K9" s="213">
        <v>1222</v>
      </c>
      <c r="L9" s="234">
        <v>151954</v>
      </c>
      <c r="M9" s="233">
        <v>893</v>
      </c>
      <c r="N9" s="234">
        <v>1313</v>
      </c>
      <c r="O9" s="213">
        <v>1167</v>
      </c>
      <c r="P9" s="234">
        <v>19187</v>
      </c>
      <c r="Q9" s="233">
        <v>3990</v>
      </c>
      <c r="R9" s="234">
        <v>4620</v>
      </c>
      <c r="S9" s="213">
        <v>4302</v>
      </c>
      <c r="T9" s="234">
        <v>46714</v>
      </c>
      <c r="U9" s="233">
        <v>2525</v>
      </c>
      <c r="V9" s="234">
        <v>3150</v>
      </c>
      <c r="W9" s="213">
        <v>2810</v>
      </c>
      <c r="X9" s="234">
        <v>76591</v>
      </c>
      <c r="Y9" s="545"/>
      <c r="Z9" s="213"/>
    </row>
    <row r="10" spans="1:26" ht="12" customHeight="1" x14ac:dyDescent="0.15">
      <c r="A10" s="212"/>
      <c r="B10" s="233"/>
      <c r="C10" s="224">
        <v>20</v>
      </c>
      <c r="D10" s="213"/>
      <c r="E10" s="233">
        <v>1260</v>
      </c>
      <c r="F10" s="234">
        <v>2215</v>
      </c>
      <c r="G10" s="213">
        <v>1704</v>
      </c>
      <c r="H10" s="234">
        <v>146226</v>
      </c>
      <c r="I10" s="233">
        <v>1050</v>
      </c>
      <c r="J10" s="234">
        <v>1470</v>
      </c>
      <c r="K10" s="213">
        <v>1254</v>
      </c>
      <c r="L10" s="234">
        <v>141031</v>
      </c>
      <c r="M10" s="233">
        <v>840</v>
      </c>
      <c r="N10" s="234">
        <v>1260</v>
      </c>
      <c r="O10" s="213">
        <v>1045</v>
      </c>
      <c r="P10" s="234">
        <v>44865</v>
      </c>
      <c r="Q10" s="233">
        <v>3465</v>
      </c>
      <c r="R10" s="234">
        <v>4515</v>
      </c>
      <c r="S10" s="213">
        <v>4017</v>
      </c>
      <c r="T10" s="234">
        <v>40446</v>
      </c>
      <c r="U10" s="233">
        <v>2205</v>
      </c>
      <c r="V10" s="234">
        <v>3150</v>
      </c>
      <c r="W10" s="213">
        <v>2657</v>
      </c>
      <c r="X10" s="234">
        <v>86754</v>
      </c>
      <c r="Y10" s="545"/>
      <c r="Z10" s="213"/>
    </row>
    <row r="11" spans="1:26" ht="12" customHeight="1" x14ac:dyDescent="0.15">
      <c r="A11" s="212"/>
      <c r="B11" s="233"/>
      <c r="C11" s="224">
        <v>21</v>
      </c>
      <c r="D11" s="213"/>
      <c r="E11" s="233">
        <v>1208</v>
      </c>
      <c r="F11" s="234">
        <v>2310</v>
      </c>
      <c r="G11" s="213">
        <v>1693</v>
      </c>
      <c r="H11" s="234">
        <v>118578</v>
      </c>
      <c r="I11" s="233">
        <v>1029</v>
      </c>
      <c r="J11" s="234">
        <v>1418</v>
      </c>
      <c r="K11" s="213">
        <v>1233</v>
      </c>
      <c r="L11" s="234">
        <v>94888</v>
      </c>
      <c r="M11" s="233">
        <v>788</v>
      </c>
      <c r="N11" s="234">
        <v>1260</v>
      </c>
      <c r="O11" s="213">
        <v>951</v>
      </c>
      <c r="P11" s="234">
        <v>34617</v>
      </c>
      <c r="Q11" s="233">
        <v>3045</v>
      </c>
      <c r="R11" s="234">
        <v>4200</v>
      </c>
      <c r="S11" s="213">
        <v>3468</v>
      </c>
      <c r="T11" s="234">
        <v>39862</v>
      </c>
      <c r="U11" s="233">
        <v>2100</v>
      </c>
      <c r="V11" s="234">
        <v>3045</v>
      </c>
      <c r="W11" s="213">
        <v>2552</v>
      </c>
      <c r="X11" s="234">
        <v>68951</v>
      </c>
      <c r="Y11" s="545"/>
      <c r="Z11" s="213"/>
    </row>
    <row r="12" spans="1:26" ht="12" customHeight="1" x14ac:dyDescent="0.15">
      <c r="A12" s="212"/>
      <c r="B12" s="228"/>
      <c r="C12" s="231">
        <v>22</v>
      </c>
      <c r="D12" s="237"/>
      <c r="E12" s="236">
        <v>1208</v>
      </c>
      <c r="F12" s="236">
        <v>2205</v>
      </c>
      <c r="G12" s="236">
        <v>1712</v>
      </c>
      <c r="H12" s="236">
        <v>129169</v>
      </c>
      <c r="I12" s="236">
        <v>945</v>
      </c>
      <c r="J12" s="236">
        <v>1365</v>
      </c>
      <c r="K12" s="236">
        <v>1152</v>
      </c>
      <c r="L12" s="236">
        <v>82567</v>
      </c>
      <c r="M12" s="236">
        <v>767</v>
      </c>
      <c r="N12" s="236">
        <v>1260</v>
      </c>
      <c r="O12" s="236">
        <v>816</v>
      </c>
      <c r="P12" s="236">
        <v>40144</v>
      </c>
      <c r="Q12" s="236">
        <v>2940</v>
      </c>
      <c r="R12" s="236">
        <v>4200</v>
      </c>
      <c r="S12" s="236">
        <v>3401</v>
      </c>
      <c r="T12" s="236">
        <v>58846</v>
      </c>
      <c r="U12" s="236">
        <v>2205</v>
      </c>
      <c r="V12" s="236">
        <v>2993</v>
      </c>
      <c r="W12" s="236">
        <v>2526</v>
      </c>
      <c r="X12" s="237">
        <v>65238</v>
      </c>
      <c r="Y12" s="545"/>
      <c r="Z12" s="213"/>
    </row>
    <row r="13" spans="1:26" ht="12" customHeight="1" x14ac:dyDescent="0.15">
      <c r="A13" s="212"/>
      <c r="B13" s="200" t="s">
        <v>408</v>
      </c>
      <c r="C13" s="193">
        <v>8</v>
      </c>
      <c r="D13" s="181" t="s">
        <v>409</v>
      </c>
      <c r="E13" s="233">
        <v>1260</v>
      </c>
      <c r="F13" s="234">
        <v>1628</v>
      </c>
      <c r="G13" s="213">
        <v>1400</v>
      </c>
      <c r="H13" s="234">
        <v>8122</v>
      </c>
      <c r="I13" s="233">
        <v>945</v>
      </c>
      <c r="J13" s="234">
        <v>1200</v>
      </c>
      <c r="K13" s="213">
        <v>1055</v>
      </c>
      <c r="L13" s="234">
        <v>5555</v>
      </c>
      <c r="M13" s="222" t="s">
        <v>170</v>
      </c>
      <c r="N13" s="546" t="s">
        <v>170</v>
      </c>
      <c r="O13" s="224" t="s">
        <v>170</v>
      </c>
      <c r="P13" s="234">
        <v>1815</v>
      </c>
      <c r="Q13" s="233">
        <v>3255</v>
      </c>
      <c r="R13" s="234">
        <v>3885</v>
      </c>
      <c r="S13" s="213">
        <v>3461</v>
      </c>
      <c r="T13" s="234">
        <v>3661</v>
      </c>
      <c r="U13" s="233">
        <v>2205</v>
      </c>
      <c r="V13" s="234">
        <v>2680</v>
      </c>
      <c r="W13" s="213">
        <v>2432</v>
      </c>
      <c r="X13" s="234">
        <v>4628</v>
      </c>
      <c r="Y13" s="545"/>
      <c r="Z13" s="181"/>
    </row>
    <row r="14" spans="1:26" ht="12" customHeight="1" x14ac:dyDescent="0.15">
      <c r="A14" s="212"/>
      <c r="B14" s="200"/>
      <c r="C14" s="193">
        <v>9</v>
      </c>
      <c r="D14" s="181"/>
      <c r="E14" s="233">
        <v>1260</v>
      </c>
      <c r="F14" s="234">
        <v>1686</v>
      </c>
      <c r="G14" s="213">
        <v>1543</v>
      </c>
      <c r="H14" s="234">
        <v>13031</v>
      </c>
      <c r="I14" s="233">
        <v>945</v>
      </c>
      <c r="J14" s="234">
        <v>1239</v>
      </c>
      <c r="K14" s="213">
        <v>1083</v>
      </c>
      <c r="L14" s="234">
        <v>9409</v>
      </c>
      <c r="M14" s="222" t="s">
        <v>170</v>
      </c>
      <c r="N14" s="546" t="s">
        <v>170</v>
      </c>
      <c r="O14" s="224" t="s">
        <v>170</v>
      </c>
      <c r="P14" s="234">
        <v>2848</v>
      </c>
      <c r="Q14" s="233">
        <v>3255</v>
      </c>
      <c r="R14" s="234">
        <v>3885</v>
      </c>
      <c r="S14" s="213">
        <v>3483</v>
      </c>
      <c r="T14" s="234">
        <v>6552</v>
      </c>
      <c r="U14" s="233">
        <v>2205</v>
      </c>
      <c r="V14" s="234">
        <v>2783</v>
      </c>
      <c r="W14" s="213">
        <v>2532</v>
      </c>
      <c r="X14" s="234">
        <v>4959</v>
      </c>
      <c r="Y14" s="545"/>
      <c r="Z14" s="181"/>
    </row>
    <row r="15" spans="1:26" ht="12" customHeight="1" x14ac:dyDescent="0.15">
      <c r="A15" s="212"/>
      <c r="B15" s="200"/>
      <c r="C15" s="193">
        <v>10</v>
      </c>
      <c r="D15" s="203"/>
      <c r="E15" s="234">
        <v>1449</v>
      </c>
      <c r="F15" s="234">
        <v>1785</v>
      </c>
      <c r="G15" s="234">
        <v>1610.8852248293913</v>
      </c>
      <c r="H15" s="234">
        <v>12139.6</v>
      </c>
      <c r="I15" s="234">
        <v>995.40000000000009</v>
      </c>
      <c r="J15" s="234">
        <v>1291.5</v>
      </c>
      <c r="K15" s="234">
        <v>1124.2664778517765</v>
      </c>
      <c r="L15" s="234">
        <v>7162</v>
      </c>
      <c r="M15" s="248">
        <v>819</v>
      </c>
      <c r="N15" s="248">
        <v>819</v>
      </c>
      <c r="O15" s="248">
        <v>818.99999999999966</v>
      </c>
      <c r="P15" s="234">
        <v>3016.6</v>
      </c>
      <c r="Q15" s="234">
        <v>3150</v>
      </c>
      <c r="R15" s="234">
        <v>4042.5</v>
      </c>
      <c r="S15" s="234">
        <v>3335.9213265306162</v>
      </c>
      <c r="T15" s="234">
        <v>4156</v>
      </c>
      <c r="U15" s="234">
        <v>2205</v>
      </c>
      <c r="V15" s="234">
        <v>2730</v>
      </c>
      <c r="W15" s="234">
        <v>2491.316554628655</v>
      </c>
      <c r="X15" s="234">
        <v>3401.4</v>
      </c>
      <c r="Y15" s="545"/>
      <c r="Z15" s="545"/>
    </row>
    <row r="16" spans="1:26" ht="12" customHeight="1" x14ac:dyDescent="0.15">
      <c r="A16" s="212"/>
      <c r="B16" s="200"/>
      <c r="C16" s="193">
        <v>11</v>
      </c>
      <c r="D16" s="203"/>
      <c r="E16" s="234">
        <v>1575</v>
      </c>
      <c r="F16" s="234">
        <v>1995</v>
      </c>
      <c r="G16" s="234">
        <v>1805.817067372169</v>
      </c>
      <c r="H16" s="234">
        <v>13646.9</v>
      </c>
      <c r="I16" s="234">
        <v>1102.5</v>
      </c>
      <c r="J16" s="234">
        <v>1312.5</v>
      </c>
      <c r="K16" s="234">
        <v>1180.3608342278787</v>
      </c>
      <c r="L16" s="234">
        <v>8675.7999999999993</v>
      </c>
      <c r="M16" s="248">
        <v>766.5</v>
      </c>
      <c r="N16" s="248">
        <v>945</v>
      </c>
      <c r="O16" s="248">
        <v>795.31938539368116</v>
      </c>
      <c r="P16" s="234">
        <v>6062.6</v>
      </c>
      <c r="Q16" s="234">
        <v>3360</v>
      </c>
      <c r="R16" s="234">
        <v>4042.5</v>
      </c>
      <c r="S16" s="234">
        <v>3452.4463151207115</v>
      </c>
      <c r="T16" s="234">
        <v>12008.3</v>
      </c>
      <c r="U16" s="234">
        <v>2362.5</v>
      </c>
      <c r="V16" s="234">
        <v>2992.5</v>
      </c>
      <c r="W16" s="234">
        <v>2566.5609733868032</v>
      </c>
      <c r="X16" s="235">
        <v>3909.5</v>
      </c>
      <c r="Y16" s="545"/>
      <c r="Z16" s="545"/>
    </row>
    <row r="17" spans="1:26" ht="12" customHeight="1" x14ac:dyDescent="0.15">
      <c r="A17" s="212"/>
      <c r="B17" s="200"/>
      <c r="C17" s="193">
        <v>12</v>
      </c>
      <c r="D17" s="203"/>
      <c r="E17" s="235">
        <v>1785</v>
      </c>
      <c r="F17" s="234">
        <v>2205</v>
      </c>
      <c r="G17" s="234">
        <v>1938.8163877273626</v>
      </c>
      <c r="H17" s="234">
        <v>31957.9</v>
      </c>
      <c r="I17" s="234">
        <v>1102.5</v>
      </c>
      <c r="J17" s="234">
        <v>1312.5</v>
      </c>
      <c r="K17" s="234">
        <v>1187.765793055371</v>
      </c>
      <c r="L17" s="234">
        <v>7523.2</v>
      </c>
      <c r="M17" s="248">
        <v>766.5</v>
      </c>
      <c r="N17" s="248">
        <v>840</v>
      </c>
      <c r="O17" s="248">
        <v>786.84421935033163</v>
      </c>
      <c r="P17" s="234">
        <v>6559.9</v>
      </c>
      <c r="Q17" s="234">
        <v>3465</v>
      </c>
      <c r="R17" s="234">
        <v>4042.5</v>
      </c>
      <c r="S17" s="234">
        <v>3645.5163412792572</v>
      </c>
      <c r="T17" s="234">
        <v>9121.2000000000007</v>
      </c>
      <c r="U17" s="234">
        <v>2499</v>
      </c>
      <c r="V17" s="234">
        <v>2992.5</v>
      </c>
      <c r="W17" s="234">
        <v>2737.2314795707803</v>
      </c>
      <c r="X17" s="235">
        <v>15986.7</v>
      </c>
      <c r="Y17" s="545"/>
      <c r="Z17" s="545"/>
    </row>
    <row r="18" spans="1:26" ht="12" customHeight="1" x14ac:dyDescent="0.15">
      <c r="A18" s="212"/>
      <c r="B18" s="200" t="s">
        <v>410</v>
      </c>
      <c r="C18" s="193">
        <v>1</v>
      </c>
      <c r="D18" s="203" t="s">
        <v>409</v>
      </c>
      <c r="E18" s="234">
        <v>1543.5</v>
      </c>
      <c r="F18" s="234">
        <v>1890</v>
      </c>
      <c r="G18" s="234">
        <v>1764.6397795369612</v>
      </c>
      <c r="H18" s="234">
        <v>15118.2</v>
      </c>
      <c r="I18" s="234">
        <v>997.5</v>
      </c>
      <c r="J18" s="234">
        <v>1260</v>
      </c>
      <c r="K18" s="235">
        <v>1117.6158646118938</v>
      </c>
      <c r="L18" s="234">
        <v>9476.4</v>
      </c>
      <c r="M18" s="248">
        <v>735</v>
      </c>
      <c r="N18" s="248">
        <v>787.5</v>
      </c>
      <c r="O18" s="248">
        <v>775.39430062777774</v>
      </c>
      <c r="P18" s="234">
        <v>7983.6</v>
      </c>
      <c r="Q18" s="234">
        <v>3360</v>
      </c>
      <c r="R18" s="234">
        <v>3990</v>
      </c>
      <c r="S18" s="234">
        <v>3543.4245331594102</v>
      </c>
      <c r="T18" s="234">
        <v>5764.9</v>
      </c>
      <c r="U18" s="234">
        <v>2310</v>
      </c>
      <c r="V18" s="234">
        <v>2992.5</v>
      </c>
      <c r="W18" s="234">
        <v>2647.4598873676391</v>
      </c>
      <c r="X18" s="235">
        <v>3425.3</v>
      </c>
      <c r="Y18" s="545"/>
      <c r="Z18" s="545"/>
    </row>
    <row r="19" spans="1:26" ht="12" customHeight="1" x14ac:dyDescent="0.15">
      <c r="A19" s="212"/>
      <c r="B19" s="200"/>
      <c r="C19" s="193">
        <v>2</v>
      </c>
      <c r="D19" s="203"/>
      <c r="E19" s="234">
        <v>1365</v>
      </c>
      <c r="F19" s="234">
        <v>1785</v>
      </c>
      <c r="G19" s="234">
        <v>1586.5526819923359</v>
      </c>
      <c r="H19" s="234">
        <v>10169.700000000001</v>
      </c>
      <c r="I19" s="234">
        <v>1029</v>
      </c>
      <c r="J19" s="234">
        <v>1239</v>
      </c>
      <c r="K19" s="234">
        <v>1126.2304846234888</v>
      </c>
      <c r="L19" s="234">
        <v>6480.7</v>
      </c>
      <c r="M19" s="248">
        <v>766.5</v>
      </c>
      <c r="N19" s="248">
        <v>997.5</v>
      </c>
      <c r="O19" s="248">
        <v>780.12522686025409</v>
      </c>
      <c r="P19" s="234">
        <v>6801.4</v>
      </c>
      <c r="Q19" s="234">
        <v>3360</v>
      </c>
      <c r="R19" s="234">
        <v>4042.5</v>
      </c>
      <c r="S19" s="234">
        <v>3587.9091324200895</v>
      </c>
      <c r="T19" s="234">
        <v>3575.4</v>
      </c>
      <c r="U19" s="234">
        <v>2100</v>
      </c>
      <c r="V19" s="234">
        <v>2940</v>
      </c>
      <c r="W19" s="234">
        <v>2603.2479595457762</v>
      </c>
      <c r="X19" s="234">
        <v>1778.6</v>
      </c>
      <c r="Y19" s="545"/>
      <c r="Z19" s="545"/>
    </row>
    <row r="20" spans="1:26" ht="12" customHeight="1" x14ac:dyDescent="0.15">
      <c r="A20" s="212"/>
      <c r="B20" s="200"/>
      <c r="C20" s="193">
        <v>3</v>
      </c>
      <c r="D20" s="203"/>
      <c r="E20" s="234">
        <v>1312.5</v>
      </c>
      <c r="F20" s="234">
        <v>1680</v>
      </c>
      <c r="G20" s="234">
        <v>1490.3177553856842</v>
      </c>
      <c r="H20" s="234">
        <v>17819.7</v>
      </c>
      <c r="I20" s="234">
        <v>1050</v>
      </c>
      <c r="J20" s="234">
        <v>1239</v>
      </c>
      <c r="K20" s="234">
        <v>1111.1738089810804</v>
      </c>
      <c r="L20" s="234">
        <v>8347.9</v>
      </c>
      <c r="M20" s="248">
        <v>840</v>
      </c>
      <c r="N20" s="248">
        <v>924</v>
      </c>
      <c r="O20" s="248">
        <v>896.10509138381201</v>
      </c>
      <c r="P20" s="234">
        <v>8131.5</v>
      </c>
      <c r="Q20" s="234">
        <v>3360</v>
      </c>
      <c r="R20" s="234">
        <v>3780</v>
      </c>
      <c r="S20" s="234">
        <v>3528.305556544969</v>
      </c>
      <c r="T20" s="234">
        <v>4111.2</v>
      </c>
      <c r="U20" s="234">
        <v>2310</v>
      </c>
      <c r="V20" s="234">
        <v>2940</v>
      </c>
      <c r="W20" s="234">
        <v>2449.6829706440776</v>
      </c>
      <c r="X20" s="235">
        <v>5193.3999999999996</v>
      </c>
      <c r="Y20" s="545"/>
      <c r="Z20" s="545"/>
    </row>
    <row r="21" spans="1:26" ht="12" customHeight="1" x14ac:dyDescent="0.15">
      <c r="A21" s="212"/>
      <c r="B21" s="200"/>
      <c r="C21" s="193">
        <v>4</v>
      </c>
      <c r="D21" s="203"/>
      <c r="E21" s="234">
        <v>1260</v>
      </c>
      <c r="F21" s="234">
        <v>1575</v>
      </c>
      <c r="G21" s="234">
        <v>1487.1190838532946</v>
      </c>
      <c r="H21" s="234">
        <v>9649.5</v>
      </c>
      <c r="I21" s="234">
        <v>1029</v>
      </c>
      <c r="J21" s="234">
        <v>1312.5</v>
      </c>
      <c r="K21" s="234">
        <v>1128.2401301220275</v>
      </c>
      <c r="L21" s="234">
        <v>8881.7000000000007</v>
      </c>
      <c r="M21" s="248">
        <v>840</v>
      </c>
      <c r="N21" s="248">
        <v>945</v>
      </c>
      <c r="O21" s="248">
        <v>888.93064729194214</v>
      </c>
      <c r="P21" s="234">
        <v>13614.5</v>
      </c>
      <c r="Q21" s="234">
        <v>3360</v>
      </c>
      <c r="R21" s="234">
        <v>3780</v>
      </c>
      <c r="S21" s="234">
        <v>3524.1414200735012</v>
      </c>
      <c r="T21" s="234">
        <v>4106.2</v>
      </c>
      <c r="U21" s="234">
        <v>2100</v>
      </c>
      <c r="V21" s="234">
        <v>2835</v>
      </c>
      <c r="W21" s="234">
        <v>2323.1394508670533</v>
      </c>
      <c r="X21" s="235">
        <v>5207.6000000000004</v>
      </c>
      <c r="Y21" s="545"/>
    </row>
    <row r="22" spans="1:26" ht="12" customHeight="1" x14ac:dyDescent="0.15">
      <c r="A22" s="212"/>
      <c r="B22" s="200"/>
      <c r="C22" s="193">
        <v>5</v>
      </c>
      <c r="D22" s="203"/>
      <c r="E22" s="234">
        <v>1228.5</v>
      </c>
      <c r="F22" s="234">
        <v>1575</v>
      </c>
      <c r="G22" s="235">
        <v>1402.3044503990216</v>
      </c>
      <c r="H22" s="234">
        <v>12825.2</v>
      </c>
      <c r="I22" s="234">
        <v>1050</v>
      </c>
      <c r="J22" s="234">
        <v>1291.5</v>
      </c>
      <c r="K22" s="234">
        <v>1146.4696015656582</v>
      </c>
      <c r="L22" s="234">
        <v>6649.7</v>
      </c>
      <c r="M22" s="248">
        <v>892.5</v>
      </c>
      <c r="N22" s="248">
        <v>1050</v>
      </c>
      <c r="O22" s="248">
        <v>912.02579811151088</v>
      </c>
      <c r="P22" s="234">
        <v>8733.2999999999993</v>
      </c>
      <c r="Q22" s="234">
        <v>3360</v>
      </c>
      <c r="R22" s="234">
        <v>3832.5</v>
      </c>
      <c r="S22" s="234">
        <v>3501.7828124999996</v>
      </c>
      <c r="T22" s="234">
        <v>4317.6000000000004</v>
      </c>
      <c r="U22" s="234">
        <v>2205</v>
      </c>
      <c r="V22" s="234">
        <v>2730</v>
      </c>
      <c r="W22" s="234">
        <v>2384.4667949951886</v>
      </c>
      <c r="X22" s="235">
        <v>4180.8</v>
      </c>
      <c r="Y22" s="545"/>
    </row>
    <row r="23" spans="1:26" ht="12" customHeight="1" x14ac:dyDescent="0.15">
      <c r="A23" s="212"/>
      <c r="B23" s="200"/>
      <c r="C23" s="193">
        <v>6</v>
      </c>
      <c r="D23" s="203"/>
      <c r="E23" s="234">
        <v>1207.5</v>
      </c>
      <c r="F23" s="234">
        <v>1575</v>
      </c>
      <c r="G23" s="234">
        <v>1399.5271586190779</v>
      </c>
      <c r="H23" s="234">
        <v>12835.4</v>
      </c>
      <c r="I23" s="234">
        <v>999.6</v>
      </c>
      <c r="J23" s="234">
        <v>1239</v>
      </c>
      <c r="K23" s="234">
        <v>1086.511660641261</v>
      </c>
      <c r="L23" s="234">
        <v>8614.1</v>
      </c>
      <c r="M23" s="248">
        <v>892.5</v>
      </c>
      <c r="N23" s="248">
        <v>1050</v>
      </c>
      <c r="O23" s="248">
        <v>905.1387022461123</v>
      </c>
      <c r="P23" s="234">
        <v>8800.9</v>
      </c>
      <c r="Q23" s="234">
        <v>3255</v>
      </c>
      <c r="R23" s="234">
        <v>3885</v>
      </c>
      <c r="S23" s="234">
        <v>3466.370385807696</v>
      </c>
      <c r="T23" s="234">
        <v>4611</v>
      </c>
      <c r="U23" s="234">
        <v>2205</v>
      </c>
      <c r="V23" s="234">
        <v>2572.5</v>
      </c>
      <c r="W23" s="234">
        <v>2345.6536731634187</v>
      </c>
      <c r="X23" s="235">
        <v>3514</v>
      </c>
      <c r="Y23" s="545"/>
    </row>
    <row r="24" spans="1:26" ht="12" customHeight="1" x14ac:dyDescent="0.15">
      <c r="A24" s="212"/>
      <c r="B24" s="200"/>
      <c r="C24" s="193">
        <v>7</v>
      </c>
      <c r="D24" s="203"/>
      <c r="E24" s="234">
        <v>1155</v>
      </c>
      <c r="F24" s="234">
        <v>1522.5</v>
      </c>
      <c r="G24" s="234">
        <v>1284.0368867030104</v>
      </c>
      <c r="H24" s="234">
        <v>14214</v>
      </c>
      <c r="I24" s="234">
        <v>945</v>
      </c>
      <c r="J24" s="234">
        <v>1239</v>
      </c>
      <c r="K24" s="234">
        <v>1061.0908547257877</v>
      </c>
      <c r="L24" s="234">
        <v>8317.7999999999993</v>
      </c>
      <c r="M24" s="248">
        <v>787.5</v>
      </c>
      <c r="N24" s="248">
        <v>924</v>
      </c>
      <c r="O24" s="248">
        <v>885.10559765338542</v>
      </c>
      <c r="P24" s="234">
        <v>5978.6</v>
      </c>
      <c r="Q24" s="234">
        <v>3150</v>
      </c>
      <c r="R24" s="234">
        <v>3675</v>
      </c>
      <c r="S24" s="234">
        <v>3418.4077834898217</v>
      </c>
      <c r="T24" s="234">
        <v>5174.1000000000004</v>
      </c>
      <c r="U24" s="234">
        <v>2100</v>
      </c>
      <c r="V24" s="235">
        <v>2520</v>
      </c>
      <c r="W24" s="234">
        <v>2290.2669683257918</v>
      </c>
      <c r="X24" s="235">
        <v>3182.5</v>
      </c>
      <c r="Y24" s="545"/>
    </row>
    <row r="25" spans="1:26" ht="12" customHeight="1" x14ac:dyDescent="0.15">
      <c r="A25" s="212"/>
      <c r="B25" s="194"/>
      <c r="C25" s="198">
        <v>8</v>
      </c>
      <c r="D25" s="206"/>
      <c r="E25" s="236">
        <v>1155</v>
      </c>
      <c r="F25" s="236">
        <v>1575</v>
      </c>
      <c r="G25" s="236">
        <v>1328.8335518920946</v>
      </c>
      <c r="H25" s="236">
        <v>7114.5</v>
      </c>
      <c r="I25" s="236">
        <v>945</v>
      </c>
      <c r="J25" s="236">
        <v>1207.5</v>
      </c>
      <c r="K25" s="236">
        <v>1011.0083198870515</v>
      </c>
      <c r="L25" s="236">
        <v>5077.3</v>
      </c>
      <c r="M25" s="273">
        <v>892.5</v>
      </c>
      <c r="N25" s="273">
        <v>892.5</v>
      </c>
      <c r="O25" s="273">
        <v>892.5</v>
      </c>
      <c r="P25" s="236">
        <v>5082.5</v>
      </c>
      <c r="Q25" s="236">
        <v>3150</v>
      </c>
      <c r="R25" s="236">
        <v>3780</v>
      </c>
      <c r="S25" s="236">
        <v>3383.0923874467667</v>
      </c>
      <c r="T25" s="236">
        <v>10771.6</v>
      </c>
      <c r="U25" s="236">
        <v>2100</v>
      </c>
      <c r="V25" s="236">
        <v>2520</v>
      </c>
      <c r="W25" s="236">
        <v>2340.7690360915494</v>
      </c>
      <c r="X25" s="237">
        <v>2666.5</v>
      </c>
      <c r="Y25" s="545"/>
    </row>
    <row r="26" spans="1:26" ht="12" customHeight="1" x14ac:dyDescent="0.15">
      <c r="A26" s="182"/>
      <c r="B26" s="233"/>
      <c r="C26" s="539" t="s">
        <v>104</v>
      </c>
      <c r="D26" s="540"/>
      <c r="E26" s="658" t="s">
        <v>121</v>
      </c>
      <c r="F26" s="659"/>
      <c r="G26" s="659"/>
      <c r="H26" s="660"/>
      <c r="I26" s="658" t="s">
        <v>122</v>
      </c>
      <c r="J26" s="659"/>
      <c r="K26" s="659"/>
      <c r="L26" s="660"/>
      <c r="M26" s="658" t="s">
        <v>123</v>
      </c>
      <c r="N26" s="659"/>
      <c r="O26" s="659"/>
      <c r="P26" s="660"/>
      <c r="Q26" s="664" t="s">
        <v>129</v>
      </c>
      <c r="R26" s="665"/>
      <c r="S26" s="665"/>
      <c r="T26" s="666"/>
      <c r="U26" s="664" t="s">
        <v>130</v>
      </c>
      <c r="V26" s="665"/>
      <c r="W26" s="665"/>
      <c r="X26" s="666"/>
      <c r="Y26" s="545"/>
    </row>
    <row r="27" spans="1:26" ht="12" customHeight="1" x14ac:dyDescent="0.15">
      <c r="A27" s="182"/>
      <c r="B27" s="219" t="s">
        <v>110</v>
      </c>
      <c r="C27" s="220"/>
      <c r="D27" s="221"/>
      <c r="E27" s="209" t="s">
        <v>111</v>
      </c>
      <c r="F27" s="192" t="s">
        <v>112</v>
      </c>
      <c r="G27" s="260" t="s">
        <v>113</v>
      </c>
      <c r="H27" s="192" t="s">
        <v>114</v>
      </c>
      <c r="I27" s="209" t="s">
        <v>111</v>
      </c>
      <c r="J27" s="192" t="s">
        <v>112</v>
      </c>
      <c r="K27" s="260" t="s">
        <v>113</v>
      </c>
      <c r="L27" s="192" t="s">
        <v>114</v>
      </c>
      <c r="M27" s="209" t="s">
        <v>111</v>
      </c>
      <c r="N27" s="192" t="s">
        <v>112</v>
      </c>
      <c r="O27" s="260" t="s">
        <v>113</v>
      </c>
      <c r="P27" s="192" t="s">
        <v>114</v>
      </c>
      <c r="Q27" s="209" t="s">
        <v>111</v>
      </c>
      <c r="R27" s="192" t="s">
        <v>112</v>
      </c>
      <c r="S27" s="260" t="s">
        <v>113</v>
      </c>
      <c r="T27" s="192" t="s">
        <v>114</v>
      </c>
      <c r="U27" s="209" t="s">
        <v>111</v>
      </c>
      <c r="V27" s="192" t="s">
        <v>112</v>
      </c>
      <c r="W27" s="260" t="s">
        <v>113</v>
      </c>
      <c r="X27" s="192" t="s">
        <v>114</v>
      </c>
      <c r="Y27" s="545"/>
    </row>
    <row r="28" spans="1:26" ht="12" customHeight="1" x14ac:dyDescent="0.15">
      <c r="A28" s="182"/>
      <c r="B28" s="228"/>
      <c r="C28" s="215"/>
      <c r="D28" s="215"/>
      <c r="E28" s="196"/>
      <c r="F28" s="197"/>
      <c r="G28" s="198" t="s">
        <v>115</v>
      </c>
      <c r="H28" s="197"/>
      <c r="I28" s="196"/>
      <c r="J28" s="197"/>
      <c r="K28" s="198" t="s">
        <v>115</v>
      </c>
      <c r="L28" s="197"/>
      <c r="M28" s="196"/>
      <c r="N28" s="197"/>
      <c r="O28" s="198" t="s">
        <v>115</v>
      </c>
      <c r="P28" s="197"/>
      <c r="Q28" s="196"/>
      <c r="R28" s="197"/>
      <c r="S28" s="198" t="s">
        <v>115</v>
      </c>
      <c r="T28" s="197"/>
      <c r="U28" s="196"/>
      <c r="V28" s="197"/>
      <c r="W28" s="198" t="s">
        <v>115</v>
      </c>
      <c r="X28" s="197"/>
      <c r="Y28" s="545"/>
    </row>
    <row r="29" spans="1:26" ht="12" customHeight="1" x14ac:dyDescent="0.15">
      <c r="A29" s="182"/>
      <c r="B29" s="216" t="s">
        <v>70</v>
      </c>
      <c r="C29" s="224">
        <v>19</v>
      </c>
      <c r="D29" s="271" t="s">
        <v>71</v>
      </c>
      <c r="E29" s="233">
        <v>735</v>
      </c>
      <c r="F29" s="234">
        <v>1159</v>
      </c>
      <c r="G29" s="213">
        <v>993</v>
      </c>
      <c r="H29" s="234">
        <v>162869</v>
      </c>
      <c r="I29" s="233">
        <v>1050</v>
      </c>
      <c r="J29" s="234">
        <v>1418</v>
      </c>
      <c r="K29" s="213">
        <v>1235</v>
      </c>
      <c r="L29" s="234">
        <v>81029</v>
      </c>
      <c r="M29" s="233">
        <v>1049</v>
      </c>
      <c r="N29" s="234">
        <v>1365</v>
      </c>
      <c r="O29" s="213">
        <v>1232</v>
      </c>
      <c r="P29" s="234">
        <v>69733</v>
      </c>
      <c r="Q29" s="233">
        <v>1050</v>
      </c>
      <c r="R29" s="234">
        <v>1418</v>
      </c>
      <c r="S29" s="213">
        <v>1213</v>
      </c>
      <c r="T29" s="234">
        <v>54003</v>
      </c>
      <c r="U29" s="233">
        <v>998</v>
      </c>
      <c r="V29" s="234">
        <v>1365</v>
      </c>
      <c r="W29" s="213">
        <v>1154</v>
      </c>
      <c r="X29" s="234">
        <v>91356</v>
      </c>
      <c r="Y29" s="545"/>
    </row>
    <row r="30" spans="1:26" ht="12" customHeight="1" x14ac:dyDescent="0.15">
      <c r="A30" s="182"/>
      <c r="B30" s="233"/>
      <c r="C30" s="224">
        <v>20</v>
      </c>
      <c r="D30" s="213"/>
      <c r="E30" s="233">
        <v>735</v>
      </c>
      <c r="F30" s="234">
        <v>1155</v>
      </c>
      <c r="G30" s="213">
        <v>907</v>
      </c>
      <c r="H30" s="234">
        <v>248505</v>
      </c>
      <c r="I30" s="233">
        <v>1050</v>
      </c>
      <c r="J30" s="234">
        <v>1418</v>
      </c>
      <c r="K30" s="213">
        <v>1285</v>
      </c>
      <c r="L30" s="234">
        <v>85163</v>
      </c>
      <c r="M30" s="233">
        <v>1050</v>
      </c>
      <c r="N30" s="234">
        <v>1418</v>
      </c>
      <c r="O30" s="213">
        <v>1261</v>
      </c>
      <c r="P30" s="234">
        <v>65169</v>
      </c>
      <c r="Q30" s="233">
        <v>1050</v>
      </c>
      <c r="R30" s="234">
        <v>1418</v>
      </c>
      <c r="S30" s="213">
        <v>1255</v>
      </c>
      <c r="T30" s="234">
        <v>60517</v>
      </c>
      <c r="U30" s="233">
        <v>1050</v>
      </c>
      <c r="V30" s="234">
        <v>1365</v>
      </c>
      <c r="W30" s="213">
        <v>1216</v>
      </c>
      <c r="X30" s="234">
        <v>86094</v>
      </c>
      <c r="Y30" s="545"/>
    </row>
    <row r="31" spans="1:26" ht="12" customHeight="1" x14ac:dyDescent="0.15">
      <c r="A31" s="182"/>
      <c r="B31" s="233"/>
      <c r="C31" s="224">
        <v>21</v>
      </c>
      <c r="D31" s="213"/>
      <c r="E31" s="233">
        <v>683</v>
      </c>
      <c r="F31" s="234">
        <v>1077</v>
      </c>
      <c r="G31" s="213">
        <v>831</v>
      </c>
      <c r="H31" s="234">
        <v>347836</v>
      </c>
      <c r="I31" s="233">
        <v>998</v>
      </c>
      <c r="J31" s="234">
        <v>1418</v>
      </c>
      <c r="K31" s="213">
        <v>1259</v>
      </c>
      <c r="L31" s="234">
        <v>68192</v>
      </c>
      <c r="M31" s="233">
        <v>998</v>
      </c>
      <c r="N31" s="234">
        <v>1470</v>
      </c>
      <c r="O31" s="213">
        <v>1258</v>
      </c>
      <c r="P31" s="234">
        <v>50466</v>
      </c>
      <c r="Q31" s="233">
        <v>998</v>
      </c>
      <c r="R31" s="234">
        <v>1470</v>
      </c>
      <c r="S31" s="213">
        <v>1229</v>
      </c>
      <c r="T31" s="234">
        <v>45468</v>
      </c>
      <c r="U31" s="233">
        <v>945</v>
      </c>
      <c r="V31" s="234">
        <v>1365</v>
      </c>
      <c r="W31" s="213">
        <v>1187</v>
      </c>
      <c r="X31" s="234">
        <v>65667</v>
      </c>
      <c r="Y31" s="545"/>
    </row>
    <row r="32" spans="1:26" ht="12" customHeight="1" x14ac:dyDescent="0.15">
      <c r="A32" s="182"/>
      <c r="B32" s="228"/>
      <c r="C32" s="231">
        <v>22</v>
      </c>
      <c r="D32" s="237"/>
      <c r="E32" s="236">
        <v>630</v>
      </c>
      <c r="F32" s="236">
        <v>1103</v>
      </c>
      <c r="G32" s="237">
        <v>793</v>
      </c>
      <c r="H32" s="236">
        <v>176969</v>
      </c>
      <c r="I32" s="236">
        <v>998</v>
      </c>
      <c r="J32" s="236">
        <v>1365</v>
      </c>
      <c r="K32" s="236">
        <v>1187</v>
      </c>
      <c r="L32" s="236">
        <v>73019</v>
      </c>
      <c r="M32" s="236">
        <v>945</v>
      </c>
      <c r="N32" s="236">
        <v>1365</v>
      </c>
      <c r="O32" s="236">
        <v>1125</v>
      </c>
      <c r="P32" s="236">
        <v>47228</v>
      </c>
      <c r="Q32" s="236">
        <v>998</v>
      </c>
      <c r="R32" s="236">
        <v>1365</v>
      </c>
      <c r="S32" s="236">
        <v>1155</v>
      </c>
      <c r="T32" s="236">
        <v>54491</v>
      </c>
      <c r="U32" s="236">
        <v>945</v>
      </c>
      <c r="V32" s="236">
        <v>1260</v>
      </c>
      <c r="W32" s="236">
        <v>1199</v>
      </c>
      <c r="X32" s="237">
        <v>68955</v>
      </c>
      <c r="Y32" s="545"/>
    </row>
    <row r="33" spans="1:25" ht="12" customHeight="1" x14ac:dyDescent="0.15">
      <c r="A33" s="182"/>
      <c r="B33" s="200" t="s">
        <v>408</v>
      </c>
      <c r="C33" s="193">
        <v>8</v>
      </c>
      <c r="D33" s="203" t="s">
        <v>409</v>
      </c>
      <c r="E33" s="233">
        <v>735</v>
      </c>
      <c r="F33" s="234">
        <v>945</v>
      </c>
      <c r="G33" s="213">
        <v>829</v>
      </c>
      <c r="H33" s="234">
        <v>15049</v>
      </c>
      <c r="I33" s="233">
        <v>1050</v>
      </c>
      <c r="J33" s="234">
        <v>1208</v>
      </c>
      <c r="K33" s="213">
        <v>1129</v>
      </c>
      <c r="L33" s="234">
        <v>4244</v>
      </c>
      <c r="M33" s="233">
        <v>998</v>
      </c>
      <c r="N33" s="234">
        <v>1239</v>
      </c>
      <c r="O33" s="213">
        <v>1109</v>
      </c>
      <c r="P33" s="234">
        <v>3979</v>
      </c>
      <c r="Q33" s="233">
        <v>1019</v>
      </c>
      <c r="R33" s="234">
        <v>1239</v>
      </c>
      <c r="S33" s="213">
        <v>1137</v>
      </c>
      <c r="T33" s="234">
        <v>3801</v>
      </c>
      <c r="U33" s="233">
        <v>945</v>
      </c>
      <c r="V33" s="234">
        <v>1155</v>
      </c>
      <c r="W33" s="213">
        <v>1053</v>
      </c>
      <c r="X33" s="234">
        <v>6072</v>
      </c>
      <c r="Y33" s="545"/>
    </row>
    <row r="34" spans="1:25" ht="13.5" customHeight="1" x14ac:dyDescent="0.15">
      <c r="A34" s="182"/>
      <c r="B34" s="200"/>
      <c r="C34" s="193">
        <v>9</v>
      </c>
      <c r="D34" s="181"/>
      <c r="E34" s="200">
        <v>683</v>
      </c>
      <c r="F34" s="200">
        <v>945</v>
      </c>
      <c r="G34" s="200">
        <v>786</v>
      </c>
      <c r="H34" s="200">
        <v>17231</v>
      </c>
      <c r="I34" s="200">
        <v>998</v>
      </c>
      <c r="J34" s="200">
        <v>1239</v>
      </c>
      <c r="K34" s="200">
        <v>1123</v>
      </c>
      <c r="L34" s="200">
        <v>6033</v>
      </c>
      <c r="M34" s="200">
        <v>1019</v>
      </c>
      <c r="N34" s="200">
        <v>1260</v>
      </c>
      <c r="O34" s="200">
        <v>1085</v>
      </c>
      <c r="P34" s="200">
        <v>4119</v>
      </c>
      <c r="Q34" s="200">
        <v>1029</v>
      </c>
      <c r="R34" s="200">
        <v>1239</v>
      </c>
      <c r="S34" s="200">
        <v>1125</v>
      </c>
      <c r="T34" s="200">
        <v>4604</v>
      </c>
      <c r="U34" s="200">
        <v>945</v>
      </c>
      <c r="V34" s="200">
        <v>1155</v>
      </c>
      <c r="W34" s="200">
        <v>1066</v>
      </c>
      <c r="X34" s="201">
        <v>6274</v>
      </c>
      <c r="Y34" s="545"/>
    </row>
    <row r="35" spans="1:25" ht="13.5" customHeight="1" x14ac:dyDescent="0.15">
      <c r="A35" s="182"/>
      <c r="B35" s="200"/>
      <c r="C35" s="193">
        <v>10</v>
      </c>
      <c r="D35" s="203"/>
      <c r="E35" s="201">
        <v>630</v>
      </c>
      <c r="F35" s="201">
        <v>945</v>
      </c>
      <c r="G35" s="201">
        <v>730.25714183602918</v>
      </c>
      <c r="H35" s="201">
        <v>13971</v>
      </c>
      <c r="I35" s="201">
        <v>997.5</v>
      </c>
      <c r="J35" s="201">
        <v>1260</v>
      </c>
      <c r="K35" s="201">
        <v>1144.622640562249</v>
      </c>
      <c r="L35" s="201">
        <v>8365.4</v>
      </c>
      <c r="M35" s="201">
        <v>997.5</v>
      </c>
      <c r="N35" s="201">
        <v>1260</v>
      </c>
      <c r="O35" s="201">
        <v>1062.492807878712</v>
      </c>
      <c r="P35" s="201">
        <v>5244</v>
      </c>
      <c r="Q35" s="201">
        <v>997.5</v>
      </c>
      <c r="R35" s="201">
        <v>1260</v>
      </c>
      <c r="S35" s="201">
        <v>1079.6947429687996</v>
      </c>
      <c r="T35" s="201">
        <v>7552.5</v>
      </c>
      <c r="U35" s="201">
        <v>945</v>
      </c>
      <c r="V35" s="201">
        <v>1207.5</v>
      </c>
      <c r="W35" s="201">
        <v>1062.4660659155084</v>
      </c>
      <c r="X35" s="201">
        <v>7020</v>
      </c>
      <c r="Y35" s="545"/>
    </row>
    <row r="36" spans="1:25" ht="13.5" customHeight="1" x14ac:dyDescent="0.15">
      <c r="A36" s="182"/>
      <c r="B36" s="200"/>
      <c r="C36" s="193">
        <v>11</v>
      </c>
      <c r="D36" s="203"/>
      <c r="E36" s="201">
        <v>630</v>
      </c>
      <c r="F36" s="201">
        <v>892.5</v>
      </c>
      <c r="G36" s="201">
        <v>669.83325169137549</v>
      </c>
      <c r="H36" s="201">
        <v>35889.300000000003</v>
      </c>
      <c r="I36" s="201">
        <v>1050</v>
      </c>
      <c r="J36" s="201">
        <v>1312.5</v>
      </c>
      <c r="K36" s="201">
        <v>1152.9433926423098</v>
      </c>
      <c r="L36" s="201">
        <v>10085.700000000001</v>
      </c>
      <c r="M36" s="201">
        <v>1050</v>
      </c>
      <c r="N36" s="201">
        <v>1312.5</v>
      </c>
      <c r="O36" s="201">
        <v>1124.4511693373754</v>
      </c>
      <c r="P36" s="201">
        <v>5764.1</v>
      </c>
      <c r="Q36" s="201">
        <v>1050</v>
      </c>
      <c r="R36" s="201">
        <v>1312.5</v>
      </c>
      <c r="S36" s="201">
        <v>1144.8387507580348</v>
      </c>
      <c r="T36" s="201">
        <v>4825.2</v>
      </c>
      <c r="U36" s="201">
        <v>945</v>
      </c>
      <c r="V36" s="201">
        <v>1207.5</v>
      </c>
      <c r="W36" s="201">
        <v>1094.5891339429802</v>
      </c>
      <c r="X36" s="203">
        <v>7660.6</v>
      </c>
      <c r="Y36" s="545"/>
    </row>
    <row r="37" spans="1:25" ht="13.5" customHeight="1" x14ac:dyDescent="0.15">
      <c r="A37" s="182"/>
      <c r="B37" s="200"/>
      <c r="C37" s="193">
        <v>12</v>
      </c>
      <c r="D37" s="203"/>
      <c r="E37" s="201">
        <v>714</v>
      </c>
      <c r="F37" s="201">
        <v>787.5</v>
      </c>
      <c r="G37" s="201">
        <v>739.07090897175419</v>
      </c>
      <c r="H37" s="201">
        <v>14757.1</v>
      </c>
      <c r="I37" s="201">
        <v>1050</v>
      </c>
      <c r="J37" s="201">
        <v>1312.5</v>
      </c>
      <c r="K37" s="201">
        <v>1140.9605543710022</v>
      </c>
      <c r="L37" s="201">
        <v>5182.3</v>
      </c>
      <c r="M37" s="201">
        <v>1050</v>
      </c>
      <c r="N37" s="201">
        <v>1312.5</v>
      </c>
      <c r="O37" s="201">
        <v>1147.1420562854858</v>
      </c>
      <c r="P37" s="201">
        <v>5682</v>
      </c>
      <c r="Q37" s="201">
        <v>1050</v>
      </c>
      <c r="R37" s="201">
        <v>1312.5</v>
      </c>
      <c r="S37" s="201">
        <v>1164.2608504827851</v>
      </c>
      <c r="T37" s="201">
        <v>5857.2</v>
      </c>
      <c r="U37" s="201">
        <v>997.5</v>
      </c>
      <c r="V37" s="201">
        <v>1207.5</v>
      </c>
      <c r="W37" s="201">
        <v>1101.5949456521737</v>
      </c>
      <c r="X37" s="203">
        <v>5073.8999999999996</v>
      </c>
      <c r="Y37" s="545"/>
    </row>
    <row r="38" spans="1:25" ht="13.5" customHeight="1" x14ac:dyDescent="0.15">
      <c r="A38" s="182"/>
      <c r="B38" s="200" t="s">
        <v>410</v>
      </c>
      <c r="C38" s="193">
        <v>1</v>
      </c>
      <c r="D38" s="203" t="s">
        <v>409</v>
      </c>
      <c r="E38" s="201">
        <v>640.5</v>
      </c>
      <c r="F38" s="201">
        <v>840</v>
      </c>
      <c r="G38" s="201">
        <v>710.78171755811616</v>
      </c>
      <c r="H38" s="201">
        <v>24293.4</v>
      </c>
      <c r="I38" s="201">
        <v>945</v>
      </c>
      <c r="J38" s="201">
        <v>1312.5</v>
      </c>
      <c r="K38" s="201">
        <v>1136.756193979797</v>
      </c>
      <c r="L38" s="201">
        <v>7443.5</v>
      </c>
      <c r="M38" s="201">
        <v>997.5</v>
      </c>
      <c r="N38" s="201">
        <v>1312.5</v>
      </c>
      <c r="O38" s="201">
        <v>1110.1208102126577</v>
      </c>
      <c r="P38" s="201">
        <v>3978.8</v>
      </c>
      <c r="Q38" s="201">
        <v>997.5</v>
      </c>
      <c r="R38" s="201">
        <v>1312.5</v>
      </c>
      <c r="S38" s="201">
        <v>1091.2145468790816</v>
      </c>
      <c r="T38" s="201">
        <v>4283.5</v>
      </c>
      <c r="U38" s="201">
        <v>945</v>
      </c>
      <c r="V38" s="201">
        <v>1207.5</v>
      </c>
      <c r="W38" s="201">
        <v>1072.3404365137885</v>
      </c>
      <c r="X38" s="203">
        <v>5926.6</v>
      </c>
      <c r="Y38" s="545"/>
    </row>
    <row r="39" spans="1:25" ht="13.5" customHeight="1" x14ac:dyDescent="0.15">
      <c r="A39" s="182"/>
      <c r="B39" s="200"/>
      <c r="C39" s="193">
        <v>2</v>
      </c>
      <c r="D39" s="203"/>
      <c r="E39" s="201">
        <v>682.5</v>
      </c>
      <c r="F39" s="201">
        <v>892.5</v>
      </c>
      <c r="G39" s="201">
        <v>723.3846490132388</v>
      </c>
      <c r="H39" s="201">
        <v>30038.2</v>
      </c>
      <c r="I39" s="201">
        <v>1029</v>
      </c>
      <c r="J39" s="201">
        <v>1312.5</v>
      </c>
      <c r="K39" s="201">
        <v>1127.1061726734786</v>
      </c>
      <c r="L39" s="201">
        <v>9162.7000000000007</v>
      </c>
      <c r="M39" s="201">
        <v>1029</v>
      </c>
      <c r="N39" s="201">
        <v>1312.5</v>
      </c>
      <c r="O39" s="201">
        <v>1074.4603063554016</v>
      </c>
      <c r="P39" s="201">
        <v>6830.6</v>
      </c>
      <c r="Q39" s="201">
        <v>1029</v>
      </c>
      <c r="R39" s="201">
        <v>1312.5</v>
      </c>
      <c r="S39" s="201">
        <v>1092.8642274173458</v>
      </c>
      <c r="T39" s="201">
        <v>6289.8</v>
      </c>
      <c r="U39" s="201">
        <v>945</v>
      </c>
      <c r="V39" s="201">
        <v>1207.5</v>
      </c>
      <c r="W39" s="201">
        <v>1065.1016618417682</v>
      </c>
      <c r="X39" s="203">
        <v>7657.9</v>
      </c>
      <c r="Y39" s="545"/>
    </row>
    <row r="40" spans="1:25" ht="13.5" customHeight="1" x14ac:dyDescent="0.15">
      <c r="A40" s="182"/>
      <c r="B40" s="200"/>
      <c r="C40" s="193">
        <v>3</v>
      </c>
      <c r="D40" s="203"/>
      <c r="E40" s="201">
        <v>735</v>
      </c>
      <c r="F40" s="201">
        <v>945</v>
      </c>
      <c r="G40" s="203">
        <v>776.40817457588901</v>
      </c>
      <c r="H40" s="201">
        <v>37460.300000000003</v>
      </c>
      <c r="I40" s="201">
        <v>1029</v>
      </c>
      <c r="J40" s="201">
        <v>1260</v>
      </c>
      <c r="K40" s="201">
        <v>1133.9542165551052</v>
      </c>
      <c r="L40" s="201">
        <v>8662.5</v>
      </c>
      <c r="M40" s="201">
        <v>1050</v>
      </c>
      <c r="N40" s="201">
        <v>1386</v>
      </c>
      <c r="O40" s="201">
        <v>1093.5524967333661</v>
      </c>
      <c r="P40" s="201">
        <v>6453.6</v>
      </c>
      <c r="Q40" s="201">
        <v>1050</v>
      </c>
      <c r="R40" s="201">
        <v>1365</v>
      </c>
      <c r="S40" s="201">
        <v>1111.8607807863943</v>
      </c>
      <c r="T40" s="201">
        <v>7972.4</v>
      </c>
      <c r="U40" s="201">
        <v>945</v>
      </c>
      <c r="V40" s="201">
        <v>1155</v>
      </c>
      <c r="W40" s="201">
        <v>1057.3161140240745</v>
      </c>
      <c r="X40" s="203">
        <v>8822</v>
      </c>
      <c r="Y40" s="545"/>
    </row>
    <row r="41" spans="1:25" ht="13.5" customHeight="1" x14ac:dyDescent="0.15">
      <c r="A41" s="182"/>
      <c r="B41" s="200"/>
      <c r="C41" s="193">
        <v>4</v>
      </c>
      <c r="D41" s="203"/>
      <c r="E41" s="201">
        <v>787.5</v>
      </c>
      <c r="F41" s="201">
        <v>945</v>
      </c>
      <c r="G41" s="201">
        <v>862.6935362510975</v>
      </c>
      <c r="H41" s="201">
        <v>49261.7</v>
      </c>
      <c r="I41" s="201">
        <v>1029</v>
      </c>
      <c r="J41" s="201">
        <v>1365</v>
      </c>
      <c r="K41" s="201">
        <v>1155.7301865566712</v>
      </c>
      <c r="L41" s="201">
        <v>9738</v>
      </c>
      <c r="M41" s="201">
        <v>1039.5</v>
      </c>
      <c r="N41" s="201">
        <v>1365</v>
      </c>
      <c r="O41" s="201">
        <v>1100.9942238365745</v>
      </c>
      <c r="P41" s="201">
        <v>5088.6000000000004</v>
      </c>
      <c r="Q41" s="201">
        <v>1039.5</v>
      </c>
      <c r="R41" s="201">
        <v>1365</v>
      </c>
      <c r="S41" s="201">
        <v>1140.4949553603833</v>
      </c>
      <c r="T41" s="201">
        <v>5978.3</v>
      </c>
      <c r="U41" s="201">
        <v>971.25</v>
      </c>
      <c r="V41" s="201">
        <v>1260</v>
      </c>
      <c r="W41" s="201">
        <v>1095.772726551216</v>
      </c>
      <c r="X41" s="203">
        <v>9782.2999999999993</v>
      </c>
      <c r="Y41" s="545"/>
    </row>
    <row r="42" spans="1:25" ht="13.5" customHeight="1" x14ac:dyDescent="0.15">
      <c r="A42" s="182"/>
      <c r="B42" s="200"/>
      <c r="C42" s="193">
        <v>5</v>
      </c>
      <c r="D42" s="203"/>
      <c r="E42" s="201">
        <v>840</v>
      </c>
      <c r="F42" s="201">
        <v>1050</v>
      </c>
      <c r="G42" s="201">
        <v>917.34394681595518</v>
      </c>
      <c r="H42" s="201">
        <v>40846.199999999997</v>
      </c>
      <c r="I42" s="201">
        <v>1050</v>
      </c>
      <c r="J42" s="201">
        <v>1312.5</v>
      </c>
      <c r="K42" s="201">
        <v>1168.980187241455</v>
      </c>
      <c r="L42" s="201">
        <v>8025</v>
      </c>
      <c r="M42" s="201">
        <v>1050</v>
      </c>
      <c r="N42" s="201">
        <v>1365</v>
      </c>
      <c r="O42" s="201">
        <v>1103.3045275291979</v>
      </c>
      <c r="P42" s="201">
        <v>5426.6</v>
      </c>
      <c r="Q42" s="201">
        <v>1050</v>
      </c>
      <c r="R42" s="201">
        <v>1312.5</v>
      </c>
      <c r="S42" s="201">
        <v>1137.9331081296409</v>
      </c>
      <c r="T42" s="201">
        <v>6012.8</v>
      </c>
      <c r="U42" s="201">
        <v>997.5</v>
      </c>
      <c r="V42" s="201">
        <v>1260</v>
      </c>
      <c r="W42" s="201">
        <v>1085.3164582547299</v>
      </c>
      <c r="X42" s="203">
        <v>6589.4</v>
      </c>
      <c r="Y42" s="545"/>
    </row>
    <row r="43" spans="1:25" ht="13.5" customHeight="1" x14ac:dyDescent="0.15">
      <c r="A43" s="182"/>
      <c r="B43" s="200"/>
      <c r="C43" s="193">
        <v>6</v>
      </c>
      <c r="D43" s="203"/>
      <c r="E43" s="201">
        <v>840</v>
      </c>
      <c r="F43" s="201">
        <v>1050</v>
      </c>
      <c r="G43" s="201">
        <v>941.84128574732131</v>
      </c>
      <c r="H43" s="201">
        <v>46973.4</v>
      </c>
      <c r="I43" s="201">
        <v>1050</v>
      </c>
      <c r="J43" s="201">
        <v>1260</v>
      </c>
      <c r="K43" s="201">
        <v>1145.3758984411472</v>
      </c>
      <c r="L43" s="201">
        <v>7592.5</v>
      </c>
      <c r="M43" s="201">
        <v>1050</v>
      </c>
      <c r="N43" s="201">
        <v>1207.5</v>
      </c>
      <c r="O43" s="201">
        <v>1107.8209405703024</v>
      </c>
      <c r="P43" s="201">
        <v>4711.7</v>
      </c>
      <c r="Q43" s="201">
        <v>1050</v>
      </c>
      <c r="R43" s="201">
        <v>1312.5</v>
      </c>
      <c r="S43" s="201">
        <v>1111.697817237507</v>
      </c>
      <c r="T43" s="201">
        <v>6245.6</v>
      </c>
      <c r="U43" s="201">
        <v>966</v>
      </c>
      <c r="V43" s="201">
        <v>1207.5</v>
      </c>
      <c r="W43" s="201">
        <v>1083.0841360665636</v>
      </c>
      <c r="X43" s="203">
        <v>4957.3</v>
      </c>
      <c r="Y43" s="545"/>
    </row>
    <row r="44" spans="1:25" ht="13.5" customHeight="1" x14ac:dyDescent="0.15">
      <c r="A44" s="182"/>
      <c r="B44" s="200"/>
      <c r="C44" s="193">
        <v>7</v>
      </c>
      <c r="D44" s="203"/>
      <c r="E44" s="201">
        <v>819</v>
      </c>
      <c r="F44" s="201">
        <v>997.5</v>
      </c>
      <c r="G44" s="201">
        <v>879.36161776367976</v>
      </c>
      <c r="H44" s="201">
        <v>46138.9</v>
      </c>
      <c r="I44" s="201">
        <v>976.5</v>
      </c>
      <c r="J44" s="201">
        <v>1286.25</v>
      </c>
      <c r="K44" s="201">
        <v>1134.6597131681885</v>
      </c>
      <c r="L44" s="201">
        <v>5258.1</v>
      </c>
      <c r="M44" s="201">
        <v>1050</v>
      </c>
      <c r="N44" s="201">
        <v>1365</v>
      </c>
      <c r="O44" s="201">
        <v>1111.73449488491</v>
      </c>
      <c r="P44" s="201">
        <v>3979.8</v>
      </c>
      <c r="Q44" s="201">
        <v>997.5</v>
      </c>
      <c r="R44" s="201">
        <v>1312.5</v>
      </c>
      <c r="S44" s="201">
        <v>1093.1331213001431</v>
      </c>
      <c r="T44" s="201">
        <v>4188.8999999999996</v>
      </c>
      <c r="U44" s="201">
        <v>945</v>
      </c>
      <c r="V44" s="201">
        <v>1260</v>
      </c>
      <c r="W44" s="201">
        <v>1041.303012176885</v>
      </c>
      <c r="X44" s="203">
        <v>3743.4</v>
      </c>
      <c r="Y44" s="545"/>
    </row>
    <row r="45" spans="1:25" ht="13.5" customHeight="1" x14ac:dyDescent="0.15">
      <c r="A45" s="182"/>
      <c r="B45" s="194"/>
      <c r="C45" s="198">
        <v>8</v>
      </c>
      <c r="D45" s="206"/>
      <c r="E45" s="207">
        <v>840</v>
      </c>
      <c r="F45" s="195">
        <v>1029</v>
      </c>
      <c r="G45" s="206">
        <v>934.88322841235743</v>
      </c>
      <c r="H45" s="207">
        <v>39470.1</v>
      </c>
      <c r="I45" s="207">
        <v>1039.5</v>
      </c>
      <c r="J45" s="207">
        <v>1260</v>
      </c>
      <c r="K45" s="207">
        <v>1169.2010931235345</v>
      </c>
      <c r="L45" s="207">
        <v>4936</v>
      </c>
      <c r="M45" s="207">
        <v>1050</v>
      </c>
      <c r="N45" s="207">
        <v>1239</v>
      </c>
      <c r="O45" s="207">
        <v>1097.9137269237806</v>
      </c>
      <c r="P45" s="207">
        <v>3358.6</v>
      </c>
      <c r="Q45" s="207">
        <v>1050</v>
      </c>
      <c r="R45" s="207">
        <v>1312.5</v>
      </c>
      <c r="S45" s="207">
        <v>1118.4952273369104</v>
      </c>
      <c r="T45" s="207">
        <v>3869.4</v>
      </c>
      <c r="U45" s="207">
        <v>997.5</v>
      </c>
      <c r="V45" s="207">
        <v>1071</v>
      </c>
      <c r="W45" s="207">
        <v>1043.5285191956127</v>
      </c>
      <c r="X45" s="206">
        <v>2295</v>
      </c>
      <c r="Y45" s="545"/>
    </row>
    <row r="46" spans="1:25" ht="13.5" customHeight="1" x14ac:dyDescent="0.15">
      <c r="A46" s="182"/>
      <c r="B46" s="181"/>
      <c r="C46" s="193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545"/>
    </row>
    <row r="47" spans="1:25" ht="12" customHeight="1" x14ac:dyDescent="0.15">
      <c r="A47" s="182"/>
      <c r="B47" s="183" t="s">
        <v>411</v>
      </c>
      <c r="C47" s="182" t="s">
        <v>412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545"/>
    </row>
    <row r="48" spans="1:25" ht="12" customHeight="1" x14ac:dyDescent="0.15">
      <c r="A48" s="182"/>
      <c r="B48" s="211">
        <v>2</v>
      </c>
      <c r="C48" s="182" t="s">
        <v>413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</row>
    <row r="49" spans="1:24" x14ac:dyDescent="0.15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8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style="544" customWidth="1"/>
    <col min="2" max="2" width="4.125" style="544" customWidth="1"/>
    <col min="3" max="3" width="3.125" style="544" customWidth="1"/>
    <col min="4" max="4" width="2.625" style="544" customWidth="1"/>
    <col min="5" max="7" width="5.875" style="544" customWidth="1"/>
    <col min="8" max="8" width="8.125" style="544" customWidth="1"/>
    <col min="9" max="11" width="5.875" style="544" customWidth="1"/>
    <col min="12" max="12" width="8.125" style="544" customWidth="1"/>
    <col min="13" max="15" width="5.875" style="544" customWidth="1"/>
    <col min="16" max="16" width="8.125" style="544" customWidth="1"/>
    <col min="17" max="19" width="5.875" style="544" customWidth="1"/>
    <col min="20" max="20" width="8.125" style="544" customWidth="1"/>
    <col min="21" max="23" width="5.875" style="544" customWidth="1"/>
    <col min="24" max="24" width="8.125" style="544" customWidth="1"/>
    <col min="25" max="16384" width="9" style="544"/>
  </cols>
  <sheetData>
    <row r="1" spans="1:26" ht="12" customHeight="1" x14ac:dyDescent="0.1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1:26" ht="12" customHeight="1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6" ht="12" customHeight="1" x14ac:dyDescent="0.15">
      <c r="A3" s="182"/>
      <c r="B3" s="182" t="s">
        <v>414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6" ht="12" customHeight="1" x14ac:dyDescent="0.1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3" t="s">
        <v>246</v>
      </c>
    </row>
    <row r="5" spans="1:26" ht="6" customHeight="1" x14ac:dyDescent="0.15">
      <c r="A5" s="182"/>
      <c r="B5" s="195"/>
      <c r="C5" s="195"/>
      <c r="D5" s="195"/>
      <c r="E5" s="195"/>
      <c r="F5" s="195"/>
      <c r="G5" s="195"/>
      <c r="H5" s="195"/>
      <c r="I5" s="195"/>
      <c r="J5" s="181"/>
      <c r="K5" s="182"/>
      <c r="L5" s="182"/>
      <c r="M5" s="182"/>
      <c r="N5" s="182"/>
      <c r="O5" s="182"/>
      <c r="P5" s="182"/>
      <c r="Q5" s="195"/>
      <c r="R5" s="195"/>
      <c r="S5" s="195"/>
      <c r="T5" s="195"/>
      <c r="U5" s="195"/>
      <c r="V5" s="181"/>
      <c r="W5" s="182"/>
      <c r="X5" s="182"/>
      <c r="Z5" s="545"/>
    </row>
    <row r="6" spans="1:26" ht="12" customHeight="1" x14ac:dyDescent="0.15">
      <c r="A6" s="182"/>
      <c r="B6" s="216"/>
      <c r="C6" s="495" t="s">
        <v>104</v>
      </c>
      <c r="D6" s="496"/>
      <c r="E6" s="661" t="s">
        <v>131</v>
      </c>
      <c r="F6" s="662"/>
      <c r="G6" s="662"/>
      <c r="H6" s="663"/>
      <c r="I6" s="655" t="s">
        <v>132</v>
      </c>
      <c r="J6" s="656"/>
      <c r="K6" s="656"/>
      <c r="L6" s="657"/>
      <c r="M6" s="655" t="s">
        <v>415</v>
      </c>
      <c r="N6" s="656"/>
      <c r="O6" s="656"/>
      <c r="P6" s="657"/>
      <c r="Q6" s="655" t="s">
        <v>133</v>
      </c>
      <c r="R6" s="656"/>
      <c r="S6" s="656"/>
      <c r="T6" s="657"/>
      <c r="U6" s="655" t="s">
        <v>167</v>
      </c>
      <c r="V6" s="656"/>
      <c r="W6" s="656"/>
      <c r="X6" s="657"/>
      <c r="Z6" s="545"/>
    </row>
    <row r="7" spans="1:26" ht="12" customHeight="1" x14ac:dyDescent="0.15">
      <c r="A7" s="182"/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545"/>
    </row>
    <row r="8" spans="1:26" ht="12" customHeight="1" x14ac:dyDescent="0.15">
      <c r="A8" s="182"/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213"/>
    </row>
    <row r="9" spans="1:26" ht="12" customHeight="1" x14ac:dyDescent="0.15">
      <c r="A9" s="212"/>
      <c r="B9" s="216" t="s">
        <v>70</v>
      </c>
      <c r="C9" s="224">
        <v>19</v>
      </c>
      <c r="D9" s="271" t="s">
        <v>71</v>
      </c>
      <c r="E9" s="247">
        <v>840</v>
      </c>
      <c r="F9" s="248">
        <v>1103</v>
      </c>
      <c r="G9" s="241">
        <v>921</v>
      </c>
      <c r="H9" s="248">
        <v>68594</v>
      </c>
      <c r="I9" s="247">
        <v>893</v>
      </c>
      <c r="J9" s="248">
        <v>1481</v>
      </c>
      <c r="K9" s="241">
        <v>1248</v>
      </c>
      <c r="L9" s="248">
        <v>49055</v>
      </c>
      <c r="M9" s="247">
        <v>1297</v>
      </c>
      <c r="N9" s="248">
        <v>1661</v>
      </c>
      <c r="O9" s="241">
        <v>1414</v>
      </c>
      <c r="P9" s="248">
        <v>4006648</v>
      </c>
      <c r="Q9" s="547" t="s">
        <v>290</v>
      </c>
      <c r="R9" s="548" t="s">
        <v>290</v>
      </c>
      <c r="S9" s="547" t="s">
        <v>290</v>
      </c>
      <c r="T9" s="248">
        <v>7396</v>
      </c>
      <c r="U9" s="222" t="s">
        <v>290</v>
      </c>
      <c r="V9" s="546" t="s">
        <v>290</v>
      </c>
      <c r="W9" s="224" t="s">
        <v>290</v>
      </c>
      <c r="X9" s="248">
        <v>23662</v>
      </c>
      <c r="Z9" s="213"/>
    </row>
    <row r="10" spans="1:26" ht="12" customHeight="1" x14ac:dyDescent="0.15">
      <c r="A10" s="212"/>
      <c r="B10" s="233"/>
      <c r="C10" s="224">
        <v>20</v>
      </c>
      <c r="D10" s="213"/>
      <c r="E10" s="233">
        <v>840</v>
      </c>
      <c r="F10" s="234">
        <v>1166</v>
      </c>
      <c r="G10" s="213">
        <v>941</v>
      </c>
      <c r="H10" s="234">
        <v>60966</v>
      </c>
      <c r="I10" s="233">
        <v>1092</v>
      </c>
      <c r="J10" s="234">
        <v>1476</v>
      </c>
      <c r="K10" s="213">
        <v>1260</v>
      </c>
      <c r="L10" s="234">
        <v>58656</v>
      </c>
      <c r="M10" s="233">
        <v>1313</v>
      </c>
      <c r="N10" s="234">
        <v>1665</v>
      </c>
      <c r="O10" s="213">
        <v>1411</v>
      </c>
      <c r="P10" s="234">
        <v>4381560</v>
      </c>
      <c r="Q10" s="222" t="s">
        <v>290</v>
      </c>
      <c r="R10" s="546" t="s">
        <v>290</v>
      </c>
      <c r="S10" s="224" t="s">
        <v>290</v>
      </c>
      <c r="T10" s="234">
        <v>7078</v>
      </c>
      <c r="U10" s="222" t="s">
        <v>290</v>
      </c>
      <c r="V10" s="546" t="s">
        <v>290</v>
      </c>
      <c r="W10" s="224" t="s">
        <v>290</v>
      </c>
      <c r="X10" s="234">
        <v>18725</v>
      </c>
      <c r="Z10" s="213"/>
    </row>
    <row r="11" spans="1:26" ht="12" customHeight="1" x14ac:dyDescent="0.15">
      <c r="A11" s="212"/>
      <c r="B11" s="233"/>
      <c r="C11" s="224">
        <v>21</v>
      </c>
      <c r="D11" s="235"/>
      <c r="E11" s="213">
        <v>830</v>
      </c>
      <c r="F11" s="234">
        <v>1162</v>
      </c>
      <c r="G11" s="213">
        <v>933</v>
      </c>
      <c r="H11" s="234">
        <v>48544</v>
      </c>
      <c r="I11" s="213">
        <v>998</v>
      </c>
      <c r="J11" s="234">
        <v>1397</v>
      </c>
      <c r="K11" s="213">
        <v>1211</v>
      </c>
      <c r="L11" s="234">
        <v>39234</v>
      </c>
      <c r="M11" s="233">
        <v>1280</v>
      </c>
      <c r="N11" s="234">
        <v>1607</v>
      </c>
      <c r="O11" s="213">
        <v>1401</v>
      </c>
      <c r="P11" s="234">
        <v>4294522</v>
      </c>
      <c r="Q11" s="224" t="s">
        <v>290</v>
      </c>
      <c r="R11" s="546" t="s">
        <v>290</v>
      </c>
      <c r="S11" s="224" t="s">
        <v>290</v>
      </c>
      <c r="T11" s="234">
        <v>5134</v>
      </c>
      <c r="U11" s="224" t="s">
        <v>290</v>
      </c>
      <c r="V11" s="546" t="s">
        <v>290</v>
      </c>
      <c r="W11" s="224" t="s">
        <v>290</v>
      </c>
      <c r="X11" s="234">
        <v>13674</v>
      </c>
      <c r="Z11" s="276"/>
    </row>
    <row r="12" spans="1:26" ht="12" customHeight="1" x14ac:dyDescent="0.15">
      <c r="A12" s="212"/>
      <c r="B12" s="228"/>
      <c r="C12" s="231">
        <v>22</v>
      </c>
      <c r="D12" s="237"/>
      <c r="E12" s="236">
        <v>735</v>
      </c>
      <c r="F12" s="236">
        <v>1050</v>
      </c>
      <c r="G12" s="236">
        <v>892</v>
      </c>
      <c r="H12" s="236">
        <v>44310</v>
      </c>
      <c r="I12" s="236">
        <v>1000</v>
      </c>
      <c r="J12" s="236">
        <v>1365</v>
      </c>
      <c r="K12" s="236">
        <v>1136</v>
      </c>
      <c r="L12" s="236">
        <v>51060</v>
      </c>
      <c r="M12" s="236">
        <v>1208</v>
      </c>
      <c r="N12" s="236">
        <v>1544</v>
      </c>
      <c r="O12" s="236">
        <v>1330</v>
      </c>
      <c r="P12" s="236">
        <v>3821282</v>
      </c>
      <c r="Q12" s="230" t="s">
        <v>290</v>
      </c>
      <c r="R12" s="230" t="s">
        <v>290</v>
      </c>
      <c r="S12" s="230" t="s">
        <v>290</v>
      </c>
      <c r="T12" s="236">
        <v>5146</v>
      </c>
      <c r="U12" s="230" t="s">
        <v>290</v>
      </c>
      <c r="V12" s="230" t="s">
        <v>290</v>
      </c>
      <c r="W12" s="230" t="s">
        <v>290</v>
      </c>
      <c r="X12" s="237">
        <v>15376</v>
      </c>
      <c r="Z12" s="276"/>
    </row>
    <row r="13" spans="1:26" ht="12" customHeight="1" x14ac:dyDescent="0.15">
      <c r="A13" s="212"/>
      <c r="B13" s="200" t="s">
        <v>408</v>
      </c>
      <c r="C13" s="193">
        <v>8</v>
      </c>
      <c r="D13" s="203" t="s">
        <v>409</v>
      </c>
      <c r="E13" s="233">
        <v>819</v>
      </c>
      <c r="F13" s="234">
        <v>998</v>
      </c>
      <c r="G13" s="213">
        <v>854</v>
      </c>
      <c r="H13" s="234">
        <v>3310</v>
      </c>
      <c r="I13" s="247">
        <v>1103</v>
      </c>
      <c r="J13" s="248">
        <v>1103</v>
      </c>
      <c r="K13" s="241">
        <v>1103</v>
      </c>
      <c r="L13" s="234">
        <v>2901</v>
      </c>
      <c r="M13" s="233">
        <v>1216</v>
      </c>
      <c r="N13" s="234">
        <v>1419</v>
      </c>
      <c r="O13" s="213">
        <v>1285</v>
      </c>
      <c r="P13" s="234">
        <v>316998</v>
      </c>
      <c r="Q13" s="222" t="s">
        <v>170</v>
      </c>
      <c r="R13" s="546" t="s">
        <v>170</v>
      </c>
      <c r="S13" s="224" t="s">
        <v>170</v>
      </c>
      <c r="T13" s="234">
        <v>227</v>
      </c>
      <c r="U13" s="222" t="s">
        <v>170</v>
      </c>
      <c r="V13" s="546" t="s">
        <v>170</v>
      </c>
      <c r="W13" s="224" t="s">
        <v>170</v>
      </c>
      <c r="X13" s="234">
        <v>710</v>
      </c>
    </row>
    <row r="14" spans="1:26" ht="12" customHeight="1" x14ac:dyDescent="0.15">
      <c r="A14" s="212"/>
      <c r="B14" s="200"/>
      <c r="C14" s="193">
        <v>9</v>
      </c>
      <c r="D14" s="203"/>
      <c r="E14" s="233">
        <v>788</v>
      </c>
      <c r="F14" s="234">
        <v>998</v>
      </c>
      <c r="G14" s="213">
        <v>854</v>
      </c>
      <c r="H14" s="234">
        <v>3876</v>
      </c>
      <c r="I14" s="247">
        <v>1000</v>
      </c>
      <c r="J14" s="248">
        <v>1229</v>
      </c>
      <c r="K14" s="241">
        <v>1073</v>
      </c>
      <c r="L14" s="234">
        <v>8436</v>
      </c>
      <c r="M14" s="233">
        <v>1260</v>
      </c>
      <c r="N14" s="234">
        <v>1544</v>
      </c>
      <c r="O14" s="213">
        <v>1373</v>
      </c>
      <c r="P14" s="234">
        <v>313211</v>
      </c>
      <c r="Q14" s="222" t="s">
        <v>170</v>
      </c>
      <c r="R14" s="546" t="s">
        <v>170</v>
      </c>
      <c r="S14" s="224" t="s">
        <v>170</v>
      </c>
      <c r="T14" s="248">
        <v>181</v>
      </c>
      <c r="U14" s="222" t="s">
        <v>170</v>
      </c>
      <c r="V14" s="546" t="s">
        <v>170</v>
      </c>
      <c r="W14" s="224" t="s">
        <v>170</v>
      </c>
      <c r="X14" s="234">
        <v>1368</v>
      </c>
    </row>
    <row r="15" spans="1:26" ht="12" customHeight="1" x14ac:dyDescent="0.15">
      <c r="A15" s="212"/>
      <c r="B15" s="200"/>
      <c r="C15" s="193">
        <v>10</v>
      </c>
      <c r="D15" s="203"/>
      <c r="E15" s="234">
        <v>840</v>
      </c>
      <c r="F15" s="235">
        <v>997.5</v>
      </c>
      <c r="G15" s="234">
        <v>890.13204368301353</v>
      </c>
      <c r="H15" s="234">
        <v>5383.4</v>
      </c>
      <c r="I15" s="248">
        <v>1029</v>
      </c>
      <c r="J15" s="248">
        <v>1260</v>
      </c>
      <c r="K15" s="248">
        <v>1080.1773732895695</v>
      </c>
      <c r="L15" s="234">
        <v>6099.5</v>
      </c>
      <c r="M15" s="234">
        <v>1260</v>
      </c>
      <c r="N15" s="234">
        <v>1529.8500000000001</v>
      </c>
      <c r="O15" s="234">
        <v>1358.3926614803045</v>
      </c>
      <c r="P15" s="234">
        <v>320769.5</v>
      </c>
      <c r="Q15" s="289">
        <v>0</v>
      </c>
      <c r="R15" s="289">
        <v>0</v>
      </c>
      <c r="S15" s="289">
        <v>0</v>
      </c>
      <c r="T15" s="265">
        <v>402</v>
      </c>
      <c r="U15" s="289">
        <v>0</v>
      </c>
      <c r="V15" s="289">
        <v>0</v>
      </c>
      <c r="W15" s="289">
        <v>0</v>
      </c>
      <c r="X15" s="265">
        <v>1782</v>
      </c>
    </row>
    <row r="16" spans="1:26" ht="12" customHeight="1" x14ac:dyDescent="0.15">
      <c r="A16" s="212"/>
      <c r="B16" s="200"/>
      <c r="C16" s="193">
        <v>11</v>
      </c>
      <c r="D16" s="203"/>
      <c r="E16" s="234">
        <v>840</v>
      </c>
      <c r="F16" s="234">
        <v>1050</v>
      </c>
      <c r="G16" s="234">
        <v>896.22146827992174</v>
      </c>
      <c r="H16" s="234">
        <v>6865.9</v>
      </c>
      <c r="I16" s="248">
        <v>1050</v>
      </c>
      <c r="J16" s="248">
        <v>1243.2</v>
      </c>
      <c r="K16" s="248">
        <v>1114.6311936936936</v>
      </c>
      <c r="L16" s="234">
        <v>7490.6</v>
      </c>
      <c r="M16" s="234">
        <v>1260</v>
      </c>
      <c r="N16" s="234">
        <v>1470</v>
      </c>
      <c r="O16" s="234">
        <v>1364.2895092862582</v>
      </c>
      <c r="P16" s="234">
        <v>314686.3</v>
      </c>
      <c r="Q16" s="289">
        <v>0</v>
      </c>
      <c r="R16" s="289">
        <v>0</v>
      </c>
      <c r="S16" s="289">
        <v>0</v>
      </c>
      <c r="T16" s="265">
        <v>300</v>
      </c>
      <c r="U16" s="289">
        <v>0</v>
      </c>
      <c r="V16" s="289">
        <v>0</v>
      </c>
      <c r="W16" s="289">
        <v>0</v>
      </c>
      <c r="X16" s="265">
        <v>1510</v>
      </c>
    </row>
    <row r="17" spans="1:24" ht="12" customHeight="1" x14ac:dyDescent="0.15">
      <c r="A17" s="212"/>
      <c r="B17" s="200"/>
      <c r="C17" s="193">
        <v>12</v>
      </c>
      <c r="D17" s="203"/>
      <c r="E17" s="234">
        <v>892.5</v>
      </c>
      <c r="F17" s="234">
        <v>1050</v>
      </c>
      <c r="G17" s="234">
        <v>950.25770487146747</v>
      </c>
      <c r="H17" s="234">
        <v>5334.7</v>
      </c>
      <c r="I17" s="248">
        <v>1071</v>
      </c>
      <c r="J17" s="248">
        <v>1273.6500000000001</v>
      </c>
      <c r="K17" s="248">
        <v>1121.750883659867</v>
      </c>
      <c r="L17" s="234">
        <v>5242.7</v>
      </c>
      <c r="M17" s="234">
        <v>1312.5</v>
      </c>
      <c r="N17" s="234">
        <v>1470</v>
      </c>
      <c r="O17" s="234">
        <v>1375.6584181216767</v>
      </c>
      <c r="P17" s="234">
        <v>366881.9</v>
      </c>
      <c r="Q17" s="289">
        <v>0</v>
      </c>
      <c r="R17" s="289">
        <v>0</v>
      </c>
      <c r="S17" s="289">
        <v>0</v>
      </c>
      <c r="T17" s="265">
        <v>1095</v>
      </c>
      <c r="U17" s="289">
        <v>0</v>
      </c>
      <c r="V17" s="289">
        <v>0</v>
      </c>
      <c r="W17" s="289">
        <v>0</v>
      </c>
      <c r="X17" s="267">
        <v>1060</v>
      </c>
    </row>
    <row r="18" spans="1:24" ht="12" customHeight="1" x14ac:dyDescent="0.15">
      <c r="A18" s="212"/>
      <c r="B18" s="200" t="s">
        <v>410</v>
      </c>
      <c r="C18" s="193">
        <v>1</v>
      </c>
      <c r="D18" s="203" t="s">
        <v>409</v>
      </c>
      <c r="E18" s="234">
        <v>787.5</v>
      </c>
      <c r="F18" s="234">
        <v>997.5</v>
      </c>
      <c r="G18" s="234">
        <v>854.10698418340132</v>
      </c>
      <c r="H18" s="234">
        <v>6445.7</v>
      </c>
      <c r="I18" s="248">
        <v>945</v>
      </c>
      <c r="J18" s="248">
        <v>1281</v>
      </c>
      <c r="K18" s="248">
        <v>1119.7364194766137</v>
      </c>
      <c r="L18" s="234">
        <v>5104</v>
      </c>
      <c r="M18" s="234">
        <v>1210.6500000000001</v>
      </c>
      <c r="N18" s="234">
        <v>1464.75</v>
      </c>
      <c r="O18" s="234">
        <v>1302.5738755638931</v>
      </c>
      <c r="P18" s="234">
        <v>236191.5</v>
      </c>
      <c r="Q18" s="289">
        <v>0</v>
      </c>
      <c r="R18" s="288">
        <v>0</v>
      </c>
      <c r="S18" s="289">
        <v>0</v>
      </c>
      <c r="T18" s="265">
        <v>281.89999999999998</v>
      </c>
      <c r="U18" s="289">
        <v>0</v>
      </c>
      <c r="V18" s="288">
        <v>0</v>
      </c>
      <c r="W18" s="289">
        <v>0</v>
      </c>
      <c r="X18" s="267">
        <v>1507.5</v>
      </c>
    </row>
    <row r="19" spans="1:24" ht="12" customHeight="1" x14ac:dyDescent="0.15">
      <c r="A19" s="212"/>
      <c r="B19" s="200"/>
      <c r="C19" s="193">
        <v>2</v>
      </c>
      <c r="D19" s="203"/>
      <c r="E19" s="234">
        <v>840</v>
      </c>
      <c r="F19" s="234">
        <v>997.5</v>
      </c>
      <c r="G19" s="234">
        <v>907.19297863061524</v>
      </c>
      <c r="H19" s="234">
        <v>5527.6</v>
      </c>
      <c r="I19" s="248">
        <v>1029</v>
      </c>
      <c r="J19" s="248">
        <v>1279.95</v>
      </c>
      <c r="K19" s="248">
        <v>1120.5782314490887</v>
      </c>
      <c r="L19" s="234">
        <v>4401.3</v>
      </c>
      <c r="M19" s="234">
        <v>1210.6500000000001</v>
      </c>
      <c r="N19" s="234">
        <v>1470</v>
      </c>
      <c r="O19" s="234">
        <v>1307.133240035623</v>
      </c>
      <c r="P19" s="234">
        <v>362417.6</v>
      </c>
      <c r="Q19" s="289">
        <v>0</v>
      </c>
      <c r="R19" s="289">
        <v>0</v>
      </c>
      <c r="S19" s="289">
        <v>0</v>
      </c>
      <c r="T19" s="265">
        <v>1004.8</v>
      </c>
      <c r="U19" s="289">
        <v>0</v>
      </c>
      <c r="V19" s="289">
        <v>0</v>
      </c>
      <c r="W19" s="289">
        <v>0</v>
      </c>
      <c r="X19" s="267">
        <v>1741.3</v>
      </c>
    </row>
    <row r="20" spans="1:24" ht="12" customHeight="1" x14ac:dyDescent="0.15">
      <c r="A20" s="212"/>
      <c r="B20" s="200"/>
      <c r="C20" s="193">
        <v>3</v>
      </c>
      <c r="D20" s="203"/>
      <c r="E20" s="234">
        <v>840</v>
      </c>
      <c r="F20" s="234">
        <v>966</v>
      </c>
      <c r="G20" s="234">
        <v>899.70361830436411</v>
      </c>
      <c r="H20" s="234">
        <v>5263.3</v>
      </c>
      <c r="I20" s="248">
        <v>1029</v>
      </c>
      <c r="J20" s="248">
        <v>1243.2</v>
      </c>
      <c r="K20" s="248">
        <v>1109.380814663951</v>
      </c>
      <c r="L20" s="234">
        <v>4324.3999999999996</v>
      </c>
      <c r="M20" s="234">
        <v>1210.6500000000001</v>
      </c>
      <c r="N20" s="234">
        <v>1470</v>
      </c>
      <c r="O20" s="234">
        <v>1327.2759663233428</v>
      </c>
      <c r="P20" s="234">
        <v>321064.90000000002</v>
      </c>
      <c r="Q20" s="289">
        <v>0</v>
      </c>
      <c r="R20" s="289">
        <v>0</v>
      </c>
      <c r="S20" s="289">
        <v>0</v>
      </c>
      <c r="T20" s="265">
        <v>637.6</v>
      </c>
      <c r="U20" s="289">
        <v>0</v>
      </c>
      <c r="V20" s="289">
        <v>0</v>
      </c>
      <c r="W20" s="289">
        <v>0</v>
      </c>
      <c r="X20" s="267">
        <v>3111.7</v>
      </c>
    </row>
    <row r="21" spans="1:24" ht="12" customHeight="1" x14ac:dyDescent="0.15">
      <c r="A21" s="212"/>
      <c r="B21" s="200"/>
      <c r="C21" s="193">
        <v>4</v>
      </c>
      <c r="D21" s="203"/>
      <c r="E21" s="234">
        <v>840</v>
      </c>
      <c r="F21" s="234">
        <v>997.5</v>
      </c>
      <c r="G21" s="234">
        <v>892.36962349026442</v>
      </c>
      <c r="H21" s="234">
        <v>6727.3</v>
      </c>
      <c r="I21" s="248">
        <v>1155</v>
      </c>
      <c r="J21" s="248">
        <v>1155</v>
      </c>
      <c r="K21" s="248">
        <v>1155</v>
      </c>
      <c r="L21" s="234">
        <v>2753.8</v>
      </c>
      <c r="M21" s="234">
        <v>1207.5</v>
      </c>
      <c r="N21" s="234">
        <v>1470</v>
      </c>
      <c r="O21" s="234">
        <v>1298.6114423142069</v>
      </c>
      <c r="P21" s="234">
        <v>337323.5</v>
      </c>
      <c r="Q21" s="289">
        <v>0</v>
      </c>
      <c r="R21" s="289">
        <v>0</v>
      </c>
      <c r="S21" s="289">
        <v>0</v>
      </c>
      <c r="T21" s="265">
        <v>945.7</v>
      </c>
      <c r="U21" s="289">
        <v>0</v>
      </c>
      <c r="V21" s="289">
        <v>0</v>
      </c>
      <c r="W21" s="289">
        <v>0</v>
      </c>
      <c r="X21" s="267">
        <v>1570.8</v>
      </c>
    </row>
    <row r="22" spans="1:24" ht="12" customHeight="1" x14ac:dyDescent="0.15">
      <c r="A22" s="212"/>
      <c r="B22" s="200"/>
      <c r="C22" s="193">
        <v>5</v>
      </c>
      <c r="D22" s="203"/>
      <c r="E22" s="234">
        <v>892.5</v>
      </c>
      <c r="F22" s="234">
        <v>997.5</v>
      </c>
      <c r="G22" s="234">
        <v>942.68821926105352</v>
      </c>
      <c r="H22" s="234">
        <v>4894.1000000000004</v>
      </c>
      <c r="I22" s="248">
        <v>1134</v>
      </c>
      <c r="J22" s="248">
        <v>1243.2</v>
      </c>
      <c r="K22" s="248">
        <v>1184.8366550236287</v>
      </c>
      <c r="L22" s="234">
        <v>3305.9</v>
      </c>
      <c r="M22" s="234">
        <v>1215.9000000000001</v>
      </c>
      <c r="N22" s="234">
        <v>1567.65</v>
      </c>
      <c r="O22" s="234">
        <v>1294.1292368872166</v>
      </c>
      <c r="P22" s="234">
        <v>293899.3</v>
      </c>
      <c r="Q22" s="289">
        <v>0</v>
      </c>
      <c r="R22" s="289">
        <v>0</v>
      </c>
      <c r="S22" s="289">
        <v>0</v>
      </c>
      <c r="T22" s="265">
        <v>597.20000000000005</v>
      </c>
      <c r="U22" s="289">
        <v>0</v>
      </c>
      <c r="V22" s="289">
        <v>0</v>
      </c>
      <c r="W22" s="289">
        <v>0</v>
      </c>
      <c r="X22" s="267">
        <v>1798.2</v>
      </c>
    </row>
    <row r="23" spans="1:24" ht="12" customHeight="1" x14ac:dyDescent="0.15">
      <c r="A23" s="212"/>
      <c r="B23" s="200"/>
      <c r="C23" s="193">
        <v>6</v>
      </c>
      <c r="D23" s="203"/>
      <c r="E23" s="234">
        <v>840</v>
      </c>
      <c r="F23" s="234">
        <v>997.5</v>
      </c>
      <c r="G23" s="234">
        <v>922.65648466335711</v>
      </c>
      <c r="H23" s="234">
        <v>5138.7</v>
      </c>
      <c r="I23" s="248">
        <v>1155</v>
      </c>
      <c r="J23" s="248">
        <v>1155</v>
      </c>
      <c r="K23" s="248">
        <v>1155</v>
      </c>
      <c r="L23" s="234">
        <v>1988.5</v>
      </c>
      <c r="M23" s="234">
        <v>1134</v>
      </c>
      <c r="N23" s="234">
        <v>1365</v>
      </c>
      <c r="O23" s="234">
        <v>1232.2009801959593</v>
      </c>
      <c r="P23" s="234">
        <v>275818.90000000002</v>
      </c>
      <c r="Q23" s="289">
        <v>0</v>
      </c>
      <c r="R23" s="289">
        <v>0</v>
      </c>
      <c r="S23" s="289">
        <v>0</v>
      </c>
      <c r="T23" s="265">
        <v>527.70000000000005</v>
      </c>
      <c r="U23" s="289">
        <v>0</v>
      </c>
      <c r="V23" s="289">
        <v>0</v>
      </c>
      <c r="W23" s="289">
        <v>0</v>
      </c>
      <c r="X23" s="267">
        <v>2042</v>
      </c>
    </row>
    <row r="24" spans="1:24" ht="12" customHeight="1" x14ac:dyDescent="0.15">
      <c r="A24" s="212"/>
      <c r="B24" s="200"/>
      <c r="C24" s="193">
        <v>7</v>
      </c>
      <c r="D24" s="203"/>
      <c r="E24" s="234">
        <v>840</v>
      </c>
      <c r="F24" s="234">
        <v>997.5</v>
      </c>
      <c r="G24" s="234">
        <v>913.91277457880221</v>
      </c>
      <c r="H24" s="213">
        <v>4144.8</v>
      </c>
      <c r="I24" s="242">
        <v>1155</v>
      </c>
      <c r="J24" s="248">
        <v>1155</v>
      </c>
      <c r="K24" s="248">
        <v>1155</v>
      </c>
      <c r="L24" s="234">
        <v>1472.6</v>
      </c>
      <c r="M24" s="234">
        <v>1128.75</v>
      </c>
      <c r="N24" s="234">
        <v>1365</v>
      </c>
      <c r="O24" s="234">
        <v>1212.6857406458225</v>
      </c>
      <c r="P24" s="234">
        <v>291402.8</v>
      </c>
      <c r="Q24" s="289">
        <v>0</v>
      </c>
      <c r="R24" s="289">
        <v>0</v>
      </c>
      <c r="S24" s="289">
        <v>0</v>
      </c>
      <c r="T24" s="265">
        <v>437.9</v>
      </c>
      <c r="U24" s="289">
        <v>0</v>
      </c>
      <c r="V24" s="289">
        <v>0</v>
      </c>
      <c r="W24" s="289">
        <v>0</v>
      </c>
      <c r="X24" s="267">
        <v>1396.5</v>
      </c>
    </row>
    <row r="25" spans="1:24" ht="12" customHeight="1" x14ac:dyDescent="0.15">
      <c r="A25" s="212"/>
      <c r="B25" s="194"/>
      <c r="C25" s="198">
        <v>8</v>
      </c>
      <c r="D25" s="206"/>
      <c r="E25" s="236">
        <v>840</v>
      </c>
      <c r="F25" s="236">
        <v>966</v>
      </c>
      <c r="G25" s="236">
        <v>867.95887191539396</v>
      </c>
      <c r="H25" s="236">
        <v>3134</v>
      </c>
      <c r="I25" s="273">
        <v>1056.3</v>
      </c>
      <c r="J25" s="273">
        <v>1228.5</v>
      </c>
      <c r="K25" s="273">
        <v>1139.806327160494</v>
      </c>
      <c r="L25" s="236">
        <v>1804.8</v>
      </c>
      <c r="M25" s="236">
        <v>1215.9000000000001</v>
      </c>
      <c r="N25" s="236">
        <v>1365</v>
      </c>
      <c r="O25" s="236">
        <v>1232.6705060776067</v>
      </c>
      <c r="P25" s="236">
        <v>338945.2</v>
      </c>
      <c r="Q25" s="290">
        <v>0</v>
      </c>
      <c r="R25" s="549">
        <v>0</v>
      </c>
      <c r="S25" s="291">
        <v>0</v>
      </c>
      <c r="T25" s="268">
        <v>410.9</v>
      </c>
      <c r="U25" s="290">
        <v>0</v>
      </c>
      <c r="V25" s="290">
        <v>0</v>
      </c>
      <c r="W25" s="290">
        <v>0</v>
      </c>
      <c r="X25" s="269">
        <v>1278.9000000000001</v>
      </c>
    </row>
    <row r="26" spans="1:24" x14ac:dyDescent="0.1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</sheetData>
  <mergeCells count="5">
    <mergeCell ref="E6:H6"/>
    <mergeCell ref="I6:L6"/>
    <mergeCell ref="M6:P6"/>
    <mergeCell ref="Q6:T6"/>
    <mergeCell ref="U6:X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26" x14ac:dyDescent="0.15">
      <c r="B3" s="182" t="s">
        <v>416</v>
      </c>
    </row>
    <row r="4" spans="2:26" ht="11.25" customHeight="1" x14ac:dyDescent="0.15">
      <c r="X4" s="183" t="s">
        <v>246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81"/>
      <c r="Q5" s="195"/>
      <c r="R5" s="181"/>
    </row>
    <row r="6" spans="2:26" ht="13.5" customHeight="1" x14ac:dyDescent="0.15">
      <c r="B6" s="216"/>
      <c r="C6" s="495" t="s">
        <v>104</v>
      </c>
      <c r="D6" s="496"/>
      <c r="E6" s="655" t="s">
        <v>105</v>
      </c>
      <c r="F6" s="656"/>
      <c r="G6" s="656"/>
      <c r="H6" s="657"/>
      <c r="I6" s="655" t="s">
        <v>106</v>
      </c>
      <c r="J6" s="656"/>
      <c r="K6" s="656"/>
      <c r="L6" s="657"/>
      <c r="M6" s="655" t="s">
        <v>107</v>
      </c>
      <c r="N6" s="656"/>
      <c r="O6" s="656"/>
      <c r="P6" s="657"/>
      <c r="Q6" s="655" t="s">
        <v>109</v>
      </c>
      <c r="R6" s="656"/>
      <c r="S6" s="656"/>
      <c r="T6" s="657"/>
      <c r="U6" s="655" t="s">
        <v>119</v>
      </c>
      <c r="V6" s="656"/>
      <c r="W6" s="656"/>
      <c r="X6" s="657"/>
      <c r="Z6" s="181"/>
    </row>
    <row r="7" spans="2:26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181"/>
    </row>
    <row r="8" spans="2:26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181"/>
    </row>
    <row r="9" spans="2:26" s="212" customFormat="1" ht="14.1" customHeight="1" x14ac:dyDescent="0.15">
      <c r="B9" s="216" t="s">
        <v>70</v>
      </c>
      <c r="C9" s="224">
        <v>19</v>
      </c>
      <c r="D9" s="271" t="s">
        <v>71</v>
      </c>
      <c r="E9" s="233">
        <v>2205</v>
      </c>
      <c r="F9" s="234">
        <v>3360</v>
      </c>
      <c r="G9" s="213">
        <v>2695</v>
      </c>
      <c r="H9" s="234">
        <v>80259</v>
      </c>
      <c r="I9" s="233">
        <v>1628</v>
      </c>
      <c r="J9" s="234">
        <v>2271</v>
      </c>
      <c r="K9" s="213">
        <v>1850</v>
      </c>
      <c r="L9" s="234">
        <v>59037</v>
      </c>
      <c r="M9" s="233">
        <v>1313</v>
      </c>
      <c r="N9" s="234">
        <v>1993</v>
      </c>
      <c r="O9" s="213">
        <v>1586</v>
      </c>
      <c r="P9" s="234">
        <v>57590</v>
      </c>
      <c r="Q9" s="233">
        <v>5250</v>
      </c>
      <c r="R9" s="234">
        <v>6090</v>
      </c>
      <c r="S9" s="213">
        <v>5487</v>
      </c>
      <c r="T9" s="234">
        <v>18955</v>
      </c>
      <c r="U9" s="233">
        <v>4515</v>
      </c>
      <c r="V9" s="234">
        <v>5460</v>
      </c>
      <c r="W9" s="213">
        <v>4812</v>
      </c>
      <c r="X9" s="234">
        <v>38905</v>
      </c>
      <c r="Z9" s="213"/>
    </row>
    <row r="10" spans="2:26" s="212" customFormat="1" ht="14.1" customHeight="1" x14ac:dyDescent="0.15">
      <c r="B10" s="233"/>
      <c r="C10" s="224">
        <v>20</v>
      </c>
      <c r="D10" s="213"/>
      <c r="E10" s="233">
        <v>1890</v>
      </c>
      <c r="F10" s="234">
        <v>3150</v>
      </c>
      <c r="G10" s="213">
        <v>2436</v>
      </c>
      <c r="H10" s="234">
        <v>99444</v>
      </c>
      <c r="I10" s="233">
        <v>1418</v>
      </c>
      <c r="J10" s="234">
        <v>2100</v>
      </c>
      <c r="K10" s="213">
        <v>1735</v>
      </c>
      <c r="L10" s="234">
        <v>63158</v>
      </c>
      <c r="M10" s="233">
        <v>945</v>
      </c>
      <c r="N10" s="234">
        <v>1785</v>
      </c>
      <c r="O10" s="213">
        <v>1383</v>
      </c>
      <c r="P10" s="234">
        <v>43214</v>
      </c>
      <c r="Q10" s="233">
        <v>4410</v>
      </c>
      <c r="R10" s="234">
        <v>6000</v>
      </c>
      <c r="S10" s="213">
        <v>5177</v>
      </c>
      <c r="T10" s="234">
        <v>21532</v>
      </c>
      <c r="U10" s="233">
        <v>3645</v>
      </c>
      <c r="V10" s="234">
        <v>5040</v>
      </c>
      <c r="W10" s="213">
        <v>4299</v>
      </c>
      <c r="X10" s="234">
        <v>46487</v>
      </c>
      <c r="Z10" s="213"/>
    </row>
    <row r="11" spans="2:26" s="212" customFormat="1" ht="14.1" customHeight="1" x14ac:dyDescent="0.15">
      <c r="B11" s="233"/>
      <c r="C11" s="224">
        <v>21</v>
      </c>
      <c r="D11" s="213"/>
      <c r="E11" s="233">
        <v>1575</v>
      </c>
      <c r="F11" s="234">
        <v>2940</v>
      </c>
      <c r="G11" s="213">
        <v>2252</v>
      </c>
      <c r="H11" s="234">
        <v>98251</v>
      </c>
      <c r="I11" s="233">
        <v>1260</v>
      </c>
      <c r="J11" s="234">
        <v>2039</v>
      </c>
      <c r="K11" s="213">
        <v>1651</v>
      </c>
      <c r="L11" s="234">
        <v>67030</v>
      </c>
      <c r="M11" s="233">
        <v>998</v>
      </c>
      <c r="N11" s="234">
        <v>1733</v>
      </c>
      <c r="O11" s="213">
        <v>1290</v>
      </c>
      <c r="P11" s="234">
        <v>58409</v>
      </c>
      <c r="Q11" s="233">
        <v>3675</v>
      </c>
      <c r="R11" s="234">
        <v>5565</v>
      </c>
      <c r="S11" s="213">
        <v>4338</v>
      </c>
      <c r="T11" s="234">
        <v>23962</v>
      </c>
      <c r="U11" s="233">
        <v>2940</v>
      </c>
      <c r="V11" s="234">
        <v>4725</v>
      </c>
      <c r="W11" s="213">
        <v>3878</v>
      </c>
      <c r="X11" s="234">
        <v>47369</v>
      </c>
      <c r="Z11" s="213"/>
    </row>
    <row r="12" spans="2:26" s="212" customFormat="1" ht="14.1" customHeight="1" x14ac:dyDescent="0.15">
      <c r="B12" s="228"/>
      <c r="C12" s="231">
        <v>22</v>
      </c>
      <c r="D12" s="237"/>
      <c r="E12" s="236">
        <v>1817</v>
      </c>
      <c r="F12" s="236">
        <v>3150</v>
      </c>
      <c r="G12" s="236">
        <v>2259</v>
      </c>
      <c r="H12" s="236">
        <v>129465</v>
      </c>
      <c r="I12" s="236">
        <v>1260</v>
      </c>
      <c r="J12" s="236">
        <v>2100</v>
      </c>
      <c r="K12" s="236">
        <v>1674</v>
      </c>
      <c r="L12" s="236">
        <v>52313</v>
      </c>
      <c r="M12" s="236">
        <v>945</v>
      </c>
      <c r="N12" s="236">
        <v>1711</v>
      </c>
      <c r="O12" s="236">
        <v>1331</v>
      </c>
      <c r="P12" s="236">
        <v>69781</v>
      </c>
      <c r="Q12" s="236">
        <v>3990</v>
      </c>
      <c r="R12" s="236">
        <v>5145</v>
      </c>
      <c r="S12" s="236">
        <v>4430</v>
      </c>
      <c r="T12" s="236">
        <v>22665</v>
      </c>
      <c r="U12" s="236">
        <v>3339</v>
      </c>
      <c r="V12" s="236">
        <v>4673</v>
      </c>
      <c r="W12" s="236">
        <v>3906</v>
      </c>
      <c r="X12" s="237">
        <v>41166</v>
      </c>
      <c r="Z12" s="213"/>
    </row>
    <row r="13" spans="2:26" s="212" customFormat="1" ht="14.1" customHeight="1" x14ac:dyDescent="0.15">
      <c r="B13" s="200" t="s">
        <v>408</v>
      </c>
      <c r="C13" s="193">
        <v>8</v>
      </c>
      <c r="D13" s="203" t="s">
        <v>409</v>
      </c>
      <c r="E13" s="233">
        <v>1890</v>
      </c>
      <c r="F13" s="234">
        <v>2415</v>
      </c>
      <c r="G13" s="213">
        <v>2188</v>
      </c>
      <c r="H13" s="234">
        <v>11229</v>
      </c>
      <c r="I13" s="233">
        <v>1365</v>
      </c>
      <c r="J13" s="234">
        <v>1890</v>
      </c>
      <c r="K13" s="213">
        <v>1585</v>
      </c>
      <c r="L13" s="234">
        <v>4308</v>
      </c>
      <c r="M13" s="233">
        <v>1260</v>
      </c>
      <c r="N13" s="234">
        <v>1575</v>
      </c>
      <c r="O13" s="213">
        <v>1348</v>
      </c>
      <c r="P13" s="234">
        <v>7127</v>
      </c>
      <c r="Q13" s="233">
        <v>4095</v>
      </c>
      <c r="R13" s="234">
        <v>5040</v>
      </c>
      <c r="S13" s="213">
        <v>4395</v>
      </c>
      <c r="T13" s="234">
        <v>1673</v>
      </c>
      <c r="U13" s="247">
        <v>3339</v>
      </c>
      <c r="V13" s="248">
        <v>4095</v>
      </c>
      <c r="W13" s="241">
        <v>3767</v>
      </c>
      <c r="X13" s="234">
        <v>3164</v>
      </c>
      <c r="Z13" s="213"/>
    </row>
    <row r="14" spans="2:26" s="212" customFormat="1" ht="14.1" customHeight="1" x14ac:dyDescent="0.15">
      <c r="B14" s="200"/>
      <c r="C14" s="193">
        <v>9</v>
      </c>
      <c r="D14" s="203"/>
      <c r="E14" s="234">
        <v>2310</v>
      </c>
      <c r="F14" s="235">
        <v>2678</v>
      </c>
      <c r="G14" s="213">
        <v>2352</v>
      </c>
      <c r="H14" s="234">
        <v>7981</v>
      </c>
      <c r="I14" s="233">
        <v>1523</v>
      </c>
      <c r="J14" s="234">
        <v>1995</v>
      </c>
      <c r="K14" s="213">
        <v>1747</v>
      </c>
      <c r="L14" s="234">
        <v>5005</v>
      </c>
      <c r="M14" s="233">
        <v>1313</v>
      </c>
      <c r="N14" s="234">
        <v>1595</v>
      </c>
      <c r="O14" s="213">
        <v>1393</v>
      </c>
      <c r="P14" s="234">
        <v>5274</v>
      </c>
      <c r="Q14" s="233">
        <v>4200</v>
      </c>
      <c r="R14" s="234">
        <v>5040</v>
      </c>
      <c r="S14" s="213">
        <v>4400</v>
      </c>
      <c r="T14" s="234">
        <v>1543</v>
      </c>
      <c r="U14" s="247">
        <v>3360</v>
      </c>
      <c r="V14" s="248">
        <v>4095</v>
      </c>
      <c r="W14" s="241">
        <v>3871</v>
      </c>
      <c r="X14" s="234">
        <v>2918</v>
      </c>
      <c r="Z14" s="213"/>
    </row>
    <row r="15" spans="2:26" s="212" customFormat="1" ht="14.1" customHeight="1" x14ac:dyDescent="0.15">
      <c r="B15" s="200"/>
      <c r="C15" s="193">
        <v>10</v>
      </c>
      <c r="D15" s="203"/>
      <c r="E15" s="234">
        <v>2362.5</v>
      </c>
      <c r="F15" s="234">
        <v>2835</v>
      </c>
      <c r="G15" s="234">
        <v>2501.8708036345829</v>
      </c>
      <c r="H15" s="234">
        <v>14746.4</v>
      </c>
      <c r="I15" s="234">
        <v>1522.5</v>
      </c>
      <c r="J15" s="234">
        <v>2042.25</v>
      </c>
      <c r="K15" s="234">
        <v>1687.8518018224274</v>
      </c>
      <c r="L15" s="234">
        <v>3166.6</v>
      </c>
      <c r="M15" s="234">
        <v>1155</v>
      </c>
      <c r="N15" s="234">
        <v>1647.45</v>
      </c>
      <c r="O15" s="234">
        <v>1336.3613016162296</v>
      </c>
      <c r="P15" s="234">
        <v>5331.1</v>
      </c>
      <c r="Q15" s="234">
        <v>4200</v>
      </c>
      <c r="R15" s="234">
        <v>5040</v>
      </c>
      <c r="S15" s="234">
        <v>4426.358818770228</v>
      </c>
      <c r="T15" s="234">
        <v>1665.3</v>
      </c>
      <c r="U15" s="248">
        <v>3570</v>
      </c>
      <c r="V15" s="248">
        <v>4410</v>
      </c>
      <c r="W15" s="248">
        <v>3971.3553820870993</v>
      </c>
      <c r="X15" s="234">
        <v>1800.1</v>
      </c>
      <c r="Z15" s="213"/>
    </row>
    <row r="16" spans="2:26" s="212" customFormat="1" ht="14.1" customHeight="1" x14ac:dyDescent="0.15">
      <c r="B16" s="200"/>
      <c r="C16" s="193">
        <v>11</v>
      </c>
      <c r="D16" s="203"/>
      <c r="E16" s="234">
        <v>2415</v>
      </c>
      <c r="F16" s="234">
        <v>2940</v>
      </c>
      <c r="G16" s="234">
        <v>2568.1036447693796</v>
      </c>
      <c r="H16" s="234">
        <v>11598.8</v>
      </c>
      <c r="I16" s="234">
        <v>1575</v>
      </c>
      <c r="J16" s="234">
        <v>2040.15</v>
      </c>
      <c r="K16" s="234">
        <v>1763.5299585001108</v>
      </c>
      <c r="L16" s="234">
        <v>4340.7</v>
      </c>
      <c r="M16" s="234">
        <v>1155</v>
      </c>
      <c r="N16" s="234">
        <v>1470</v>
      </c>
      <c r="O16" s="234">
        <v>1338.0428400637616</v>
      </c>
      <c r="P16" s="234">
        <v>5916.7</v>
      </c>
      <c r="Q16" s="234">
        <v>4515</v>
      </c>
      <c r="R16" s="234">
        <v>5145</v>
      </c>
      <c r="S16" s="234">
        <v>4621.0206480304978</v>
      </c>
      <c r="T16" s="234">
        <v>2192.8000000000002</v>
      </c>
      <c r="U16" s="248">
        <v>3517.5</v>
      </c>
      <c r="V16" s="248">
        <v>4410</v>
      </c>
      <c r="W16" s="248">
        <v>3980.1696042955523</v>
      </c>
      <c r="X16" s="235">
        <v>4349.3</v>
      </c>
      <c r="Z16" s="213"/>
    </row>
    <row r="17" spans="2:26" s="212" customFormat="1" ht="14.1" customHeight="1" x14ac:dyDescent="0.15">
      <c r="B17" s="200"/>
      <c r="C17" s="193">
        <v>12</v>
      </c>
      <c r="D17" s="203"/>
      <c r="E17" s="234">
        <v>2520</v>
      </c>
      <c r="F17" s="234">
        <v>3150</v>
      </c>
      <c r="G17" s="234">
        <v>2775.3577842219283</v>
      </c>
      <c r="H17" s="234">
        <v>13153.1</v>
      </c>
      <c r="I17" s="234">
        <v>1627.5</v>
      </c>
      <c r="J17" s="234">
        <v>2100</v>
      </c>
      <c r="K17" s="234">
        <v>1849.3188767123288</v>
      </c>
      <c r="L17" s="234">
        <v>6729</v>
      </c>
      <c r="M17" s="234">
        <v>1155</v>
      </c>
      <c r="N17" s="234">
        <v>1522.5</v>
      </c>
      <c r="O17" s="234">
        <v>1346.7825362642723</v>
      </c>
      <c r="P17" s="234">
        <v>6027</v>
      </c>
      <c r="Q17" s="234">
        <v>4620</v>
      </c>
      <c r="R17" s="234">
        <v>5145</v>
      </c>
      <c r="S17" s="234">
        <v>4724.0538581046094</v>
      </c>
      <c r="T17" s="234">
        <v>2437</v>
      </c>
      <c r="U17" s="248">
        <v>3990</v>
      </c>
      <c r="V17" s="248">
        <v>4672.5</v>
      </c>
      <c r="W17" s="248">
        <v>4211.3933513513512</v>
      </c>
      <c r="X17" s="235">
        <v>4735.3</v>
      </c>
      <c r="Z17" s="213"/>
    </row>
    <row r="18" spans="2:26" s="212" customFormat="1" ht="14.1" customHeight="1" x14ac:dyDescent="0.15">
      <c r="B18" s="200" t="s">
        <v>410</v>
      </c>
      <c r="C18" s="193">
        <v>1</v>
      </c>
      <c r="D18" s="203" t="s">
        <v>409</v>
      </c>
      <c r="E18" s="234">
        <v>2310</v>
      </c>
      <c r="F18" s="234">
        <v>2887.5</v>
      </c>
      <c r="G18" s="235">
        <v>2608.5064135709158</v>
      </c>
      <c r="H18" s="234">
        <v>12574</v>
      </c>
      <c r="I18" s="234">
        <v>1575</v>
      </c>
      <c r="J18" s="234">
        <v>2037</v>
      </c>
      <c r="K18" s="234">
        <v>1777.6064577646491</v>
      </c>
      <c r="L18" s="234">
        <v>3073.4</v>
      </c>
      <c r="M18" s="234">
        <v>1050</v>
      </c>
      <c r="N18" s="234">
        <v>1522.5</v>
      </c>
      <c r="O18" s="234">
        <v>1262.9707736389689</v>
      </c>
      <c r="P18" s="234">
        <v>4016.7</v>
      </c>
      <c r="Q18" s="234">
        <v>4147.5</v>
      </c>
      <c r="R18" s="234">
        <v>5040</v>
      </c>
      <c r="S18" s="234">
        <v>4437.7101910828042</v>
      </c>
      <c r="T18" s="234">
        <v>1474.5</v>
      </c>
      <c r="U18" s="248">
        <v>3570</v>
      </c>
      <c r="V18" s="248">
        <v>4147.5</v>
      </c>
      <c r="W18" s="248">
        <v>4074.8978723404257</v>
      </c>
      <c r="X18" s="234">
        <v>3103.7</v>
      </c>
      <c r="Z18" s="213"/>
    </row>
    <row r="19" spans="2:26" s="212" customFormat="1" ht="14.1" customHeight="1" x14ac:dyDescent="0.15">
      <c r="B19" s="200"/>
      <c r="C19" s="193">
        <v>2</v>
      </c>
      <c r="D19" s="203"/>
      <c r="E19" s="235">
        <v>2205</v>
      </c>
      <c r="F19" s="234">
        <v>2730</v>
      </c>
      <c r="G19" s="234">
        <v>2427.5938921205711</v>
      </c>
      <c r="H19" s="234">
        <v>5659.3</v>
      </c>
      <c r="I19" s="234">
        <v>1575</v>
      </c>
      <c r="J19" s="234">
        <v>1890</v>
      </c>
      <c r="K19" s="234">
        <v>1728.9641936038506</v>
      </c>
      <c r="L19" s="234">
        <v>4589.7</v>
      </c>
      <c r="M19" s="234">
        <v>1155</v>
      </c>
      <c r="N19" s="234">
        <v>1470</v>
      </c>
      <c r="O19" s="234">
        <v>1354.1696111227263</v>
      </c>
      <c r="P19" s="234">
        <v>4211.1000000000004</v>
      </c>
      <c r="Q19" s="234">
        <v>4095</v>
      </c>
      <c r="R19" s="234">
        <v>4830</v>
      </c>
      <c r="S19" s="234">
        <v>4426.3266060647175</v>
      </c>
      <c r="T19" s="234">
        <v>1881</v>
      </c>
      <c r="U19" s="248">
        <v>3465</v>
      </c>
      <c r="V19" s="248">
        <v>4147.5</v>
      </c>
      <c r="W19" s="248">
        <v>3988.5318235642389</v>
      </c>
      <c r="X19" s="235">
        <v>2040</v>
      </c>
      <c r="Z19" s="213"/>
    </row>
    <row r="20" spans="2:26" s="212" customFormat="1" ht="14.1" customHeight="1" x14ac:dyDescent="0.15">
      <c r="B20" s="200"/>
      <c r="C20" s="193">
        <v>3</v>
      </c>
      <c r="D20" s="203"/>
      <c r="E20" s="234">
        <v>2100</v>
      </c>
      <c r="F20" s="234">
        <v>2625</v>
      </c>
      <c r="G20" s="234">
        <v>2397.7531557687457</v>
      </c>
      <c r="H20" s="234">
        <v>4783.7</v>
      </c>
      <c r="I20" s="234">
        <v>1575</v>
      </c>
      <c r="J20" s="234">
        <v>1890</v>
      </c>
      <c r="K20" s="234">
        <v>1695.5304400606981</v>
      </c>
      <c r="L20" s="234">
        <v>3995.7</v>
      </c>
      <c r="M20" s="234">
        <v>1207.5</v>
      </c>
      <c r="N20" s="234">
        <v>1470</v>
      </c>
      <c r="O20" s="234">
        <v>1396.6184349665143</v>
      </c>
      <c r="P20" s="234">
        <v>4775.5</v>
      </c>
      <c r="Q20" s="234">
        <v>4183.2</v>
      </c>
      <c r="R20" s="234">
        <v>4725</v>
      </c>
      <c r="S20" s="234">
        <v>4428.1675257731949</v>
      </c>
      <c r="T20" s="234">
        <v>1705.1</v>
      </c>
      <c r="U20" s="248">
        <v>3465</v>
      </c>
      <c r="V20" s="248">
        <v>4147.5</v>
      </c>
      <c r="W20" s="248">
        <v>3961.439499158249</v>
      </c>
      <c r="X20" s="235">
        <v>2588.6999999999998</v>
      </c>
    </row>
    <row r="21" spans="2:26" s="212" customFormat="1" ht="14.1" customHeight="1" x14ac:dyDescent="0.15">
      <c r="B21" s="200"/>
      <c r="C21" s="193">
        <v>4</v>
      </c>
      <c r="D21" s="203"/>
      <c r="E21" s="234">
        <v>2100</v>
      </c>
      <c r="F21" s="234">
        <v>2625</v>
      </c>
      <c r="G21" s="234">
        <v>2385.7913980789754</v>
      </c>
      <c r="H21" s="234">
        <v>8998.7000000000007</v>
      </c>
      <c r="I21" s="234">
        <v>1575</v>
      </c>
      <c r="J21" s="234">
        <v>1890</v>
      </c>
      <c r="K21" s="234">
        <v>1714.8534031413622</v>
      </c>
      <c r="L21" s="234">
        <v>3668.9</v>
      </c>
      <c r="M21" s="234">
        <v>1312.5</v>
      </c>
      <c r="N21" s="234">
        <v>1575</v>
      </c>
      <c r="O21" s="234">
        <v>1466.346677229938</v>
      </c>
      <c r="P21" s="234">
        <v>4628</v>
      </c>
      <c r="Q21" s="234">
        <v>4200</v>
      </c>
      <c r="R21" s="234">
        <v>5040</v>
      </c>
      <c r="S21" s="234">
        <v>4470.1251569076285</v>
      </c>
      <c r="T21" s="234">
        <v>1432.5</v>
      </c>
      <c r="U21" s="248">
        <v>3570</v>
      </c>
      <c r="V21" s="248">
        <v>4147.5</v>
      </c>
      <c r="W21" s="248">
        <v>3843.2526446795273</v>
      </c>
      <c r="X21" s="235">
        <v>1820.1</v>
      </c>
    </row>
    <row r="22" spans="2:26" s="212" customFormat="1" ht="14.1" customHeight="1" x14ac:dyDescent="0.15">
      <c r="B22" s="200"/>
      <c r="C22" s="193">
        <v>5</v>
      </c>
      <c r="D22" s="203"/>
      <c r="E22" s="234">
        <v>2152.5</v>
      </c>
      <c r="F22" s="234">
        <v>2625</v>
      </c>
      <c r="G22" s="234">
        <v>2279.3375970576208</v>
      </c>
      <c r="H22" s="234">
        <v>11525.8</v>
      </c>
      <c r="I22" s="234">
        <v>1575</v>
      </c>
      <c r="J22" s="234">
        <v>1890</v>
      </c>
      <c r="K22" s="234">
        <v>1699.4014403047252</v>
      </c>
      <c r="L22" s="234">
        <v>4273</v>
      </c>
      <c r="M22" s="234">
        <v>1365</v>
      </c>
      <c r="N22" s="234">
        <v>1627.5</v>
      </c>
      <c r="O22" s="234">
        <v>1510.0336074079989</v>
      </c>
      <c r="P22" s="234">
        <v>4899.3999999999996</v>
      </c>
      <c r="Q22" s="234">
        <v>4200</v>
      </c>
      <c r="R22" s="234">
        <v>5040</v>
      </c>
      <c r="S22" s="234">
        <v>4490.4839772935347</v>
      </c>
      <c r="T22" s="234">
        <v>1736.5</v>
      </c>
      <c r="U22" s="248">
        <v>3570</v>
      </c>
      <c r="V22" s="248">
        <v>4147.5</v>
      </c>
      <c r="W22" s="248">
        <v>3741.7948717948721</v>
      </c>
      <c r="X22" s="235">
        <v>1765.5</v>
      </c>
    </row>
    <row r="23" spans="2:26" s="212" customFormat="1" ht="14.1" customHeight="1" x14ac:dyDescent="0.15">
      <c r="B23" s="200"/>
      <c r="C23" s="193">
        <v>6</v>
      </c>
      <c r="D23" s="203"/>
      <c r="E23" s="235">
        <v>2037</v>
      </c>
      <c r="F23" s="234">
        <v>2572.5</v>
      </c>
      <c r="G23" s="234">
        <v>2260.0159003132021</v>
      </c>
      <c r="H23" s="234">
        <v>10719.7</v>
      </c>
      <c r="I23" s="234">
        <v>1522.5</v>
      </c>
      <c r="J23" s="234">
        <v>1890</v>
      </c>
      <c r="K23" s="234">
        <v>1684.6954016015525</v>
      </c>
      <c r="L23" s="234">
        <v>4286.8999999999996</v>
      </c>
      <c r="M23" s="234">
        <v>1365</v>
      </c>
      <c r="N23" s="234">
        <v>1732.5</v>
      </c>
      <c r="O23" s="234">
        <v>1605.4184261036471</v>
      </c>
      <c r="P23" s="234">
        <v>3372.1</v>
      </c>
      <c r="Q23" s="234">
        <v>4305</v>
      </c>
      <c r="R23" s="234">
        <v>5019</v>
      </c>
      <c r="S23" s="234">
        <v>4554.4968674698803</v>
      </c>
      <c r="T23" s="234">
        <v>1644.4</v>
      </c>
      <c r="U23" s="248">
        <v>3465</v>
      </c>
      <c r="V23" s="248">
        <v>4200</v>
      </c>
      <c r="W23" s="248">
        <v>3982.3668407310702</v>
      </c>
      <c r="X23" s="235">
        <v>1034.7</v>
      </c>
    </row>
    <row r="24" spans="2:26" s="212" customFormat="1" ht="14.1" customHeight="1" x14ac:dyDescent="0.15">
      <c r="B24" s="200"/>
      <c r="C24" s="193">
        <v>7</v>
      </c>
      <c r="D24" s="203"/>
      <c r="E24" s="234">
        <v>1995</v>
      </c>
      <c r="F24" s="234">
        <v>2520</v>
      </c>
      <c r="G24" s="234">
        <v>2275.3475353458161</v>
      </c>
      <c r="H24" s="234">
        <v>4554.7</v>
      </c>
      <c r="I24" s="234">
        <v>1522.5</v>
      </c>
      <c r="J24" s="234">
        <v>1890</v>
      </c>
      <c r="K24" s="234">
        <v>1707.0699164345406</v>
      </c>
      <c r="L24" s="234">
        <v>1935.7</v>
      </c>
      <c r="M24" s="234">
        <v>1365</v>
      </c>
      <c r="N24" s="234">
        <v>1674.75</v>
      </c>
      <c r="O24" s="234">
        <v>1479.6051753881545</v>
      </c>
      <c r="P24" s="235">
        <v>4562.8999999999996</v>
      </c>
      <c r="Q24" s="234">
        <v>4200</v>
      </c>
      <c r="R24" s="234">
        <v>5050.5</v>
      </c>
      <c r="S24" s="234">
        <v>4531.539560439559</v>
      </c>
      <c r="T24" s="213">
        <v>1179.4000000000001</v>
      </c>
      <c r="U24" s="242">
        <v>3360</v>
      </c>
      <c r="V24" s="248">
        <v>3990</v>
      </c>
      <c r="W24" s="248">
        <v>3792.2466462246066</v>
      </c>
      <c r="X24" s="235">
        <v>1152.4000000000001</v>
      </c>
    </row>
    <row r="25" spans="2:26" s="212" customFormat="1" ht="14.1" customHeight="1" x14ac:dyDescent="0.15">
      <c r="B25" s="194"/>
      <c r="C25" s="198">
        <v>8</v>
      </c>
      <c r="D25" s="206"/>
      <c r="E25" s="236">
        <v>1995</v>
      </c>
      <c r="F25" s="236">
        <v>2572.5</v>
      </c>
      <c r="G25" s="236">
        <v>2297.2095457771461</v>
      </c>
      <c r="H25" s="236">
        <v>4021.1</v>
      </c>
      <c r="I25" s="236">
        <v>1496.25</v>
      </c>
      <c r="J25" s="236">
        <v>1890</v>
      </c>
      <c r="K25" s="236">
        <v>1675.0786227121048</v>
      </c>
      <c r="L25" s="236">
        <v>1801.1</v>
      </c>
      <c r="M25" s="236">
        <v>1365</v>
      </c>
      <c r="N25" s="236">
        <v>1732.5</v>
      </c>
      <c r="O25" s="236">
        <v>1557.3630354309887</v>
      </c>
      <c r="P25" s="236">
        <v>3457.2</v>
      </c>
      <c r="Q25" s="236">
        <v>4200</v>
      </c>
      <c r="R25" s="236">
        <v>5250</v>
      </c>
      <c r="S25" s="236">
        <v>4513.723225959825</v>
      </c>
      <c r="T25" s="236">
        <v>897.2</v>
      </c>
      <c r="U25" s="273">
        <v>3570</v>
      </c>
      <c r="V25" s="273">
        <v>4200</v>
      </c>
      <c r="W25" s="273">
        <v>3944.9727642966245</v>
      </c>
      <c r="X25" s="237">
        <v>1038.2</v>
      </c>
    </row>
    <row r="26" spans="2:26" x14ac:dyDescent="0.15">
      <c r="B26" s="233"/>
      <c r="C26" s="539" t="s">
        <v>104</v>
      </c>
      <c r="D26" s="540"/>
      <c r="E26" s="658" t="s">
        <v>121</v>
      </c>
      <c r="F26" s="659"/>
      <c r="G26" s="659"/>
      <c r="H26" s="660"/>
      <c r="I26" s="658" t="s">
        <v>122</v>
      </c>
      <c r="J26" s="659"/>
      <c r="K26" s="659"/>
      <c r="L26" s="660"/>
      <c r="M26" s="658" t="s">
        <v>123</v>
      </c>
      <c r="N26" s="659"/>
      <c r="O26" s="659"/>
      <c r="P26" s="660"/>
      <c r="Q26" s="664" t="s">
        <v>129</v>
      </c>
      <c r="R26" s="665"/>
      <c r="S26" s="665"/>
      <c r="T26" s="666"/>
      <c r="U26" s="664" t="s">
        <v>130</v>
      </c>
      <c r="V26" s="665"/>
      <c r="W26" s="665"/>
      <c r="X26" s="666"/>
    </row>
    <row r="27" spans="2:26" x14ac:dyDescent="0.15">
      <c r="B27" s="219" t="s">
        <v>110</v>
      </c>
      <c r="C27" s="220"/>
      <c r="D27" s="221"/>
      <c r="E27" s="209" t="s">
        <v>111</v>
      </c>
      <c r="F27" s="192" t="s">
        <v>112</v>
      </c>
      <c r="G27" s="260" t="s">
        <v>113</v>
      </c>
      <c r="H27" s="192" t="s">
        <v>114</v>
      </c>
      <c r="I27" s="209" t="s">
        <v>111</v>
      </c>
      <c r="J27" s="192" t="s">
        <v>112</v>
      </c>
      <c r="K27" s="260" t="s">
        <v>113</v>
      </c>
      <c r="L27" s="192" t="s">
        <v>114</v>
      </c>
      <c r="M27" s="209" t="s">
        <v>111</v>
      </c>
      <c r="N27" s="192" t="s">
        <v>112</v>
      </c>
      <c r="O27" s="260" t="s">
        <v>113</v>
      </c>
      <c r="P27" s="192" t="s">
        <v>114</v>
      </c>
      <c r="Q27" s="209" t="s">
        <v>111</v>
      </c>
      <c r="R27" s="192" t="s">
        <v>112</v>
      </c>
      <c r="S27" s="260" t="s">
        <v>113</v>
      </c>
      <c r="T27" s="192" t="s">
        <v>114</v>
      </c>
      <c r="U27" s="209" t="s">
        <v>111</v>
      </c>
      <c r="V27" s="192" t="s">
        <v>112</v>
      </c>
      <c r="W27" s="260" t="s">
        <v>113</v>
      </c>
      <c r="X27" s="192" t="s">
        <v>114</v>
      </c>
    </row>
    <row r="28" spans="2:26" x14ac:dyDescent="0.15">
      <c r="B28" s="228"/>
      <c r="C28" s="215"/>
      <c r="D28" s="215"/>
      <c r="E28" s="196"/>
      <c r="F28" s="197"/>
      <c r="G28" s="198" t="s">
        <v>115</v>
      </c>
      <c r="H28" s="197"/>
      <c r="I28" s="196"/>
      <c r="J28" s="197"/>
      <c r="K28" s="198" t="s">
        <v>115</v>
      </c>
      <c r="L28" s="197"/>
      <c r="M28" s="196"/>
      <c r="N28" s="197"/>
      <c r="O28" s="198" t="s">
        <v>115</v>
      </c>
      <c r="P28" s="197"/>
      <c r="Q28" s="196"/>
      <c r="R28" s="197"/>
      <c r="S28" s="198" t="s">
        <v>115</v>
      </c>
      <c r="T28" s="197"/>
      <c r="U28" s="196"/>
      <c r="V28" s="197"/>
      <c r="W28" s="198" t="s">
        <v>115</v>
      </c>
      <c r="X28" s="197"/>
    </row>
    <row r="29" spans="2:26" x14ac:dyDescent="0.15">
      <c r="B29" s="216" t="s">
        <v>70</v>
      </c>
      <c r="C29" s="224">
        <v>19</v>
      </c>
      <c r="D29" s="271" t="s">
        <v>71</v>
      </c>
      <c r="E29" s="233">
        <v>1155</v>
      </c>
      <c r="F29" s="234">
        <v>1864</v>
      </c>
      <c r="G29" s="213">
        <v>1445</v>
      </c>
      <c r="H29" s="234">
        <v>157364</v>
      </c>
      <c r="I29" s="233">
        <v>1575</v>
      </c>
      <c r="J29" s="234">
        <v>1995</v>
      </c>
      <c r="K29" s="213">
        <v>1752</v>
      </c>
      <c r="L29" s="234">
        <v>28394</v>
      </c>
      <c r="M29" s="233">
        <v>1628</v>
      </c>
      <c r="N29" s="234">
        <v>2088</v>
      </c>
      <c r="O29" s="213">
        <v>1854</v>
      </c>
      <c r="P29" s="234">
        <v>24734</v>
      </c>
      <c r="Q29" s="233">
        <v>1628</v>
      </c>
      <c r="R29" s="234">
        <v>2100</v>
      </c>
      <c r="S29" s="213">
        <v>1811</v>
      </c>
      <c r="T29" s="234">
        <v>32112</v>
      </c>
      <c r="U29" s="233">
        <v>1496</v>
      </c>
      <c r="V29" s="234">
        <v>1901</v>
      </c>
      <c r="W29" s="213">
        <v>1664</v>
      </c>
      <c r="X29" s="234">
        <v>25244</v>
      </c>
    </row>
    <row r="30" spans="2:26" x14ac:dyDescent="0.15">
      <c r="B30" s="233"/>
      <c r="C30" s="224">
        <v>20</v>
      </c>
      <c r="D30" s="213"/>
      <c r="E30" s="233">
        <v>945</v>
      </c>
      <c r="F30" s="234">
        <v>1680</v>
      </c>
      <c r="G30" s="213">
        <v>1219</v>
      </c>
      <c r="H30" s="234">
        <v>296489</v>
      </c>
      <c r="I30" s="233">
        <v>1470</v>
      </c>
      <c r="J30" s="234">
        <v>1943</v>
      </c>
      <c r="K30" s="213">
        <v>1718</v>
      </c>
      <c r="L30" s="234">
        <v>24509</v>
      </c>
      <c r="M30" s="233">
        <v>1575</v>
      </c>
      <c r="N30" s="234">
        <v>1995</v>
      </c>
      <c r="O30" s="213">
        <v>1770</v>
      </c>
      <c r="P30" s="234">
        <v>16421</v>
      </c>
      <c r="Q30" s="233">
        <v>1523</v>
      </c>
      <c r="R30" s="234">
        <v>2024</v>
      </c>
      <c r="S30" s="213">
        <v>1787</v>
      </c>
      <c r="T30" s="234">
        <v>31090</v>
      </c>
      <c r="U30" s="233">
        <v>1260</v>
      </c>
      <c r="V30" s="234">
        <v>1890</v>
      </c>
      <c r="W30" s="213">
        <v>1604</v>
      </c>
      <c r="X30" s="234">
        <v>24355</v>
      </c>
    </row>
    <row r="31" spans="2:26" x14ac:dyDescent="0.15">
      <c r="B31" s="233"/>
      <c r="C31" s="224">
        <v>21</v>
      </c>
      <c r="D31" s="213"/>
      <c r="E31" s="233">
        <v>840</v>
      </c>
      <c r="F31" s="234">
        <v>1658</v>
      </c>
      <c r="G31" s="213">
        <v>1170</v>
      </c>
      <c r="H31" s="234">
        <v>310685</v>
      </c>
      <c r="I31" s="233">
        <v>1418</v>
      </c>
      <c r="J31" s="234">
        <v>1890</v>
      </c>
      <c r="K31" s="213">
        <v>1624</v>
      </c>
      <c r="L31" s="234">
        <v>23457</v>
      </c>
      <c r="M31" s="233">
        <v>1470</v>
      </c>
      <c r="N31" s="234">
        <v>1890</v>
      </c>
      <c r="O31" s="213">
        <v>1704</v>
      </c>
      <c r="P31" s="234">
        <v>16220</v>
      </c>
      <c r="Q31" s="233">
        <v>1470</v>
      </c>
      <c r="R31" s="234">
        <v>1995</v>
      </c>
      <c r="S31" s="213">
        <v>1722</v>
      </c>
      <c r="T31" s="234">
        <v>22689</v>
      </c>
      <c r="U31" s="233">
        <v>1103</v>
      </c>
      <c r="V31" s="234">
        <v>1733</v>
      </c>
      <c r="W31" s="213">
        <v>1514</v>
      </c>
      <c r="X31" s="234">
        <v>26316</v>
      </c>
    </row>
    <row r="32" spans="2:26" x14ac:dyDescent="0.15">
      <c r="B32" s="228"/>
      <c r="C32" s="231">
        <v>22</v>
      </c>
      <c r="D32" s="237"/>
      <c r="E32" s="236">
        <v>894</v>
      </c>
      <c r="F32" s="236">
        <v>1619</v>
      </c>
      <c r="G32" s="236">
        <v>1097</v>
      </c>
      <c r="H32" s="236">
        <v>229364</v>
      </c>
      <c r="I32" s="236">
        <v>1418</v>
      </c>
      <c r="J32" s="236">
        <v>1890</v>
      </c>
      <c r="K32" s="236">
        <v>1633</v>
      </c>
      <c r="L32" s="236">
        <v>20162</v>
      </c>
      <c r="M32" s="236">
        <v>1418</v>
      </c>
      <c r="N32" s="236">
        <v>1890</v>
      </c>
      <c r="O32" s="236">
        <v>1634</v>
      </c>
      <c r="P32" s="236">
        <v>14907</v>
      </c>
      <c r="Q32" s="236">
        <v>1418</v>
      </c>
      <c r="R32" s="236">
        <v>1995</v>
      </c>
      <c r="S32" s="236">
        <v>1668</v>
      </c>
      <c r="T32" s="236">
        <v>24672</v>
      </c>
      <c r="U32" s="236">
        <v>1260</v>
      </c>
      <c r="V32" s="236">
        <v>1785</v>
      </c>
      <c r="W32" s="236">
        <v>1524</v>
      </c>
      <c r="X32" s="237">
        <v>25546</v>
      </c>
    </row>
    <row r="33" spans="2:24" x14ac:dyDescent="0.15">
      <c r="B33" s="200" t="s">
        <v>408</v>
      </c>
      <c r="C33" s="193">
        <v>8</v>
      </c>
      <c r="D33" s="203" t="s">
        <v>409</v>
      </c>
      <c r="E33" s="233">
        <v>1238</v>
      </c>
      <c r="F33" s="234">
        <v>1474</v>
      </c>
      <c r="G33" s="213">
        <v>1341</v>
      </c>
      <c r="H33" s="234">
        <v>14629</v>
      </c>
      <c r="I33" s="233">
        <v>1470</v>
      </c>
      <c r="J33" s="234">
        <v>1785</v>
      </c>
      <c r="K33" s="213">
        <v>1604</v>
      </c>
      <c r="L33" s="234">
        <v>2266</v>
      </c>
      <c r="M33" s="233">
        <v>1523</v>
      </c>
      <c r="N33" s="234">
        <v>1838</v>
      </c>
      <c r="O33" s="213">
        <v>1673</v>
      </c>
      <c r="P33" s="234">
        <v>1537</v>
      </c>
      <c r="Q33" s="233">
        <v>1505</v>
      </c>
      <c r="R33" s="234">
        <v>1838</v>
      </c>
      <c r="S33" s="213">
        <v>1673</v>
      </c>
      <c r="T33" s="234">
        <v>1537</v>
      </c>
      <c r="U33" s="233">
        <v>1313</v>
      </c>
      <c r="V33" s="234">
        <v>1680</v>
      </c>
      <c r="W33" s="213">
        <v>1495</v>
      </c>
      <c r="X33" s="234">
        <v>2025</v>
      </c>
    </row>
    <row r="34" spans="2:24" x14ac:dyDescent="0.15">
      <c r="B34" s="200"/>
      <c r="C34" s="193">
        <v>9</v>
      </c>
      <c r="D34" s="203"/>
      <c r="E34" s="233">
        <v>1103</v>
      </c>
      <c r="F34" s="234">
        <v>1511</v>
      </c>
      <c r="G34" s="213">
        <v>1153</v>
      </c>
      <c r="H34" s="234">
        <v>18594</v>
      </c>
      <c r="I34" s="233">
        <v>1470</v>
      </c>
      <c r="J34" s="234">
        <v>1890</v>
      </c>
      <c r="K34" s="213">
        <v>1651</v>
      </c>
      <c r="L34" s="234">
        <v>1632</v>
      </c>
      <c r="M34" s="233">
        <v>1523</v>
      </c>
      <c r="N34" s="234">
        <v>1890</v>
      </c>
      <c r="O34" s="213">
        <v>1674</v>
      </c>
      <c r="P34" s="234">
        <v>930</v>
      </c>
      <c r="Q34" s="233">
        <v>1523</v>
      </c>
      <c r="R34" s="234">
        <v>1890</v>
      </c>
      <c r="S34" s="213">
        <v>1702</v>
      </c>
      <c r="T34" s="234">
        <v>2080</v>
      </c>
      <c r="U34" s="233">
        <v>1418</v>
      </c>
      <c r="V34" s="234">
        <v>1733</v>
      </c>
      <c r="W34" s="213">
        <v>1557</v>
      </c>
      <c r="X34" s="234">
        <v>1599</v>
      </c>
    </row>
    <row r="35" spans="2:24" x14ac:dyDescent="0.15">
      <c r="B35" s="200"/>
      <c r="C35" s="193">
        <v>10</v>
      </c>
      <c r="D35" s="203"/>
      <c r="E35" s="234">
        <v>1102.5</v>
      </c>
      <c r="F35" s="234">
        <v>1575</v>
      </c>
      <c r="G35" s="234">
        <v>1260.9940502918723</v>
      </c>
      <c r="H35" s="234">
        <v>13380.3</v>
      </c>
      <c r="I35" s="234">
        <v>1470</v>
      </c>
      <c r="J35" s="234">
        <v>1785</v>
      </c>
      <c r="K35" s="234">
        <v>1644.7551924251679</v>
      </c>
      <c r="L35" s="234">
        <v>1372.4</v>
      </c>
      <c r="M35" s="234">
        <v>1522.5</v>
      </c>
      <c r="N35" s="234">
        <v>1890</v>
      </c>
      <c r="O35" s="234">
        <v>1687.6084136397335</v>
      </c>
      <c r="P35" s="234">
        <v>989.7</v>
      </c>
      <c r="Q35" s="234">
        <v>1547.7</v>
      </c>
      <c r="R35" s="234">
        <v>1890</v>
      </c>
      <c r="S35" s="234">
        <v>1742.1205980994969</v>
      </c>
      <c r="T35" s="234">
        <v>1932.2</v>
      </c>
      <c r="U35" s="234">
        <v>1365</v>
      </c>
      <c r="V35" s="234">
        <v>1785</v>
      </c>
      <c r="W35" s="234">
        <v>1533.1308542713568</v>
      </c>
      <c r="X35" s="234">
        <v>2274.6999999999998</v>
      </c>
    </row>
    <row r="36" spans="2:24" x14ac:dyDescent="0.15">
      <c r="B36" s="200"/>
      <c r="C36" s="193">
        <v>11</v>
      </c>
      <c r="D36" s="203"/>
      <c r="E36" s="234">
        <v>997.5</v>
      </c>
      <c r="F36" s="234">
        <v>1365</v>
      </c>
      <c r="G36" s="234">
        <v>1041.1110947562104</v>
      </c>
      <c r="H36" s="234">
        <v>17981.8</v>
      </c>
      <c r="I36" s="234">
        <v>1522.5</v>
      </c>
      <c r="J36" s="234">
        <v>1837.5</v>
      </c>
      <c r="K36" s="234">
        <v>1689.4358334218634</v>
      </c>
      <c r="L36" s="234">
        <v>1453.3</v>
      </c>
      <c r="M36" s="234">
        <v>1547.7</v>
      </c>
      <c r="N36" s="234">
        <v>1890</v>
      </c>
      <c r="O36" s="234">
        <v>1644.992073897497</v>
      </c>
      <c r="P36" s="234">
        <v>1528.8</v>
      </c>
      <c r="Q36" s="234">
        <v>1519.3500000000001</v>
      </c>
      <c r="R36" s="234">
        <v>1890</v>
      </c>
      <c r="S36" s="234">
        <v>1703.499123667975</v>
      </c>
      <c r="T36" s="234">
        <v>2066.3000000000002</v>
      </c>
      <c r="U36" s="234">
        <v>1365</v>
      </c>
      <c r="V36" s="234">
        <v>1785</v>
      </c>
      <c r="W36" s="234">
        <v>1603.1246935773815</v>
      </c>
      <c r="X36" s="235">
        <v>1965.9</v>
      </c>
    </row>
    <row r="37" spans="2:24" x14ac:dyDescent="0.15">
      <c r="B37" s="200"/>
      <c r="C37" s="193">
        <v>12</v>
      </c>
      <c r="D37" s="203"/>
      <c r="E37" s="234">
        <v>1050</v>
      </c>
      <c r="F37" s="234">
        <v>1365</v>
      </c>
      <c r="G37" s="234">
        <v>1116.7958748221906</v>
      </c>
      <c r="H37" s="234">
        <v>14308.5</v>
      </c>
      <c r="I37" s="234">
        <v>1470</v>
      </c>
      <c r="J37" s="234">
        <v>1827</v>
      </c>
      <c r="K37" s="234">
        <v>1670.6706081081081</v>
      </c>
      <c r="L37" s="234">
        <v>1137.3</v>
      </c>
      <c r="M37" s="234">
        <v>1470</v>
      </c>
      <c r="N37" s="234">
        <v>1890</v>
      </c>
      <c r="O37" s="234">
        <v>1662.5182030945252</v>
      </c>
      <c r="P37" s="234">
        <v>1124.5999999999999</v>
      </c>
      <c r="Q37" s="234">
        <v>1470</v>
      </c>
      <c r="R37" s="234">
        <v>1995</v>
      </c>
      <c r="S37" s="234">
        <v>1728.6886767713847</v>
      </c>
      <c r="T37" s="234">
        <v>2198.1</v>
      </c>
      <c r="U37" s="234">
        <v>1470</v>
      </c>
      <c r="V37" s="234">
        <v>1785</v>
      </c>
      <c r="W37" s="234">
        <v>1580.9785625517816</v>
      </c>
      <c r="X37" s="235">
        <v>2151.6999999999998</v>
      </c>
    </row>
    <row r="38" spans="2:24" x14ac:dyDescent="0.15">
      <c r="B38" s="200" t="s">
        <v>410</v>
      </c>
      <c r="C38" s="193">
        <v>1</v>
      </c>
      <c r="D38" s="203" t="s">
        <v>409</v>
      </c>
      <c r="E38" s="234">
        <v>1050</v>
      </c>
      <c r="F38" s="234">
        <v>1050</v>
      </c>
      <c r="G38" s="234">
        <v>1050</v>
      </c>
      <c r="H38" s="234">
        <v>22000</v>
      </c>
      <c r="I38" s="234">
        <v>1522.5</v>
      </c>
      <c r="J38" s="234">
        <v>1785</v>
      </c>
      <c r="K38" s="234">
        <v>1648.116267409471</v>
      </c>
      <c r="L38" s="234">
        <v>1284.5999999999999</v>
      </c>
      <c r="M38" s="234">
        <v>1522.5</v>
      </c>
      <c r="N38" s="234">
        <v>1837.5</v>
      </c>
      <c r="O38" s="234">
        <v>1668.04230387289</v>
      </c>
      <c r="P38" s="234">
        <v>780.9</v>
      </c>
      <c r="Q38" s="234">
        <v>1522.5</v>
      </c>
      <c r="R38" s="234">
        <v>1942.5</v>
      </c>
      <c r="S38" s="234">
        <v>1689.0288489277821</v>
      </c>
      <c r="T38" s="234">
        <v>1427</v>
      </c>
      <c r="U38" s="234">
        <v>1470</v>
      </c>
      <c r="V38" s="234">
        <v>1732.5</v>
      </c>
      <c r="W38" s="234">
        <v>1610.0161887141535</v>
      </c>
      <c r="X38" s="235">
        <v>685.9</v>
      </c>
    </row>
    <row r="39" spans="2:24" x14ac:dyDescent="0.15">
      <c r="B39" s="200"/>
      <c r="C39" s="193">
        <v>2</v>
      </c>
      <c r="D39" s="203"/>
      <c r="E39" s="234">
        <v>1050</v>
      </c>
      <c r="F39" s="234">
        <v>1365</v>
      </c>
      <c r="G39" s="234">
        <v>1087.5068992862807</v>
      </c>
      <c r="H39" s="234">
        <v>12014.4</v>
      </c>
      <c r="I39" s="234">
        <v>1517.25</v>
      </c>
      <c r="J39" s="234">
        <v>1890</v>
      </c>
      <c r="K39" s="234">
        <v>1659.7088525199933</v>
      </c>
      <c r="L39" s="234">
        <v>1665.1</v>
      </c>
      <c r="M39" s="234">
        <v>1575</v>
      </c>
      <c r="N39" s="234">
        <v>1890</v>
      </c>
      <c r="O39" s="234">
        <v>1680.9511302650828</v>
      </c>
      <c r="P39" s="234">
        <v>849.8</v>
      </c>
      <c r="Q39" s="234">
        <v>1575</v>
      </c>
      <c r="R39" s="234">
        <v>1936.2</v>
      </c>
      <c r="S39" s="234">
        <v>1748.7288485348745</v>
      </c>
      <c r="T39" s="234">
        <v>1961.9</v>
      </c>
      <c r="U39" s="234">
        <v>1470</v>
      </c>
      <c r="V39" s="234">
        <v>1785</v>
      </c>
      <c r="W39" s="234">
        <v>1650.5590441491643</v>
      </c>
      <c r="X39" s="235">
        <v>1149.5999999999999</v>
      </c>
    </row>
    <row r="40" spans="2:24" x14ac:dyDescent="0.15">
      <c r="B40" s="200"/>
      <c r="C40" s="193">
        <v>3</v>
      </c>
      <c r="D40" s="203"/>
      <c r="E40" s="234">
        <v>1155</v>
      </c>
      <c r="F40" s="234">
        <v>1437.45</v>
      </c>
      <c r="G40" s="234">
        <v>1273.8043420528484</v>
      </c>
      <c r="H40" s="234">
        <v>20971.099999999999</v>
      </c>
      <c r="I40" s="234">
        <v>1575</v>
      </c>
      <c r="J40" s="234">
        <v>1890</v>
      </c>
      <c r="K40" s="234">
        <v>1668.4005289450488</v>
      </c>
      <c r="L40" s="234">
        <v>1537.3</v>
      </c>
      <c r="M40" s="234">
        <v>1627.5</v>
      </c>
      <c r="N40" s="234">
        <v>1942.5</v>
      </c>
      <c r="O40" s="234">
        <v>1709.007490636704</v>
      </c>
      <c r="P40" s="234">
        <v>809.6</v>
      </c>
      <c r="Q40" s="234">
        <v>1627.5</v>
      </c>
      <c r="R40" s="234">
        <v>1942.5</v>
      </c>
      <c r="S40" s="234">
        <v>1807.4065699658702</v>
      </c>
      <c r="T40" s="234">
        <v>1953.3</v>
      </c>
      <c r="U40" s="234">
        <v>1522.5</v>
      </c>
      <c r="V40" s="234">
        <v>1785</v>
      </c>
      <c r="W40" s="234">
        <v>1650.2775033677594</v>
      </c>
      <c r="X40" s="235">
        <v>1121.2</v>
      </c>
    </row>
    <row r="41" spans="2:24" x14ac:dyDescent="0.15">
      <c r="B41" s="200"/>
      <c r="C41" s="193">
        <v>4</v>
      </c>
      <c r="D41" s="203"/>
      <c r="E41" s="234">
        <v>1207.5</v>
      </c>
      <c r="F41" s="234">
        <v>1575</v>
      </c>
      <c r="G41" s="234">
        <v>1358.8563906175202</v>
      </c>
      <c r="H41" s="234">
        <v>17509.599999999999</v>
      </c>
      <c r="I41" s="234">
        <v>1575</v>
      </c>
      <c r="J41" s="234">
        <v>1890</v>
      </c>
      <c r="K41" s="234">
        <v>1690.4239130434785</v>
      </c>
      <c r="L41" s="234">
        <v>1194.2</v>
      </c>
      <c r="M41" s="234">
        <v>1575</v>
      </c>
      <c r="N41" s="234">
        <v>1890</v>
      </c>
      <c r="O41" s="234">
        <v>1695.0463114145762</v>
      </c>
      <c r="P41" s="234">
        <v>916.7</v>
      </c>
      <c r="Q41" s="234">
        <v>1606.5</v>
      </c>
      <c r="R41" s="234">
        <v>1943.5500000000002</v>
      </c>
      <c r="S41" s="234">
        <v>1779.2383979656704</v>
      </c>
      <c r="T41" s="234">
        <v>1618.6</v>
      </c>
      <c r="U41" s="234">
        <v>1528.8</v>
      </c>
      <c r="V41" s="234">
        <v>1785</v>
      </c>
      <c r="W41" s="234">
        <v>1636.9599888080584</v>
      </c>
      <c r="X41" s="235">
        <v>2092.6999999999998</v>
      </c>
    </row>
    <row r="42" spans="2:24" x14ac:dyDescent="0.15">
      <c r="B42" s="200"/>
      <c r="C42" s="193">
        <v>5</v>
      </c>
      <c r="D42" s="203"/>
      <c r="E42" s="234">
        <v>1260</v>
      </c>
      <c r="F42" s="234">
        <v>1575</v>
      </c>
      <c r="G42" s="234">
        <v>1381.3497784937581</v>
      </c>
      <c r="H42" s="234">
        <v>14728</v>
      </c>
      <c r="I42" s="234">
        <v>1575</v>
      </c>
      <c r="J42" s="234">
        <v>1837.5</v>
      </c>
      <c r="K42" s="234">
        <v>1690.9326159512029</v>
      </c>
      <c r="L42" s="234">
        <v>1641.6</v>
      </c>
      <c r="M42" s="234">
        <v>1601.25</v>
      </c>
      <c r="N42" s="234">
        <v>1890</v>
      </c>
      <c r="O42" s="234">
        <v>1696.1688220629478</v>
      </c>
      <c r="P42" s="234">
        <v>828.6</v>
      </c>
      <c r="Q42" s="234">
        <v>1596</v>
      </c>
      <c r="R42" s="234">
        <v>1890</v>
      </c>
      <c r="S42" s="234">
        <v>1775.4604561843551</v>
      </c>
      <c r="T42" s="234">
        <v>1902.3</v>
      </c>
      <c r="U42" s="234">
        <v>1470</v>
      </c>
      <c r="V42" s="234">
        <v>1732.5</v>
      </c>
      <c r="W42" s="234">
        <v>1618.1523668639059</v>
      </c>
      <c r="X42" s="235">
        <v>879.3</v>
      </c>
    </row>
    <row r="43" spans="2:24" x14ac:dyDescent="0.15">
      <c r="B43" s="200"/>
      <c r="C43" s="193">
        <v>6</v>
      </c>
      <c r="D43" s="203"/>
      <c r="E43" s="234">
        <v>1260</v>
      </c>
      <c r="F43" s="234">
        <v>1575</v>
      </c>
      <c r="G43" s="234">
        <v>1370.0039899202013</v>
      </c>
      <c r="H43" s="235">
        <v>17260.8</v>
      </c>
      <c r="I43" s="234">
        <v>1575</v>
      </c>
      <c r="J43" s="234">
        <v>1837.5</v>
      </c>
      <c r="K43" s="234">
        <v>1678.5807723687792</v>
      </c>
      <c r="L43" s="234">
        <v>1450.1</v>
      </c>
      <c r="M43" s="234">
        <v>1575</v>
      </c>
      <c r="N43" s="234">
        <v>1837.5</v>
      </c>
      <c r="O43" s="234">
        <v>1659.2163402692777</v>
      </c>
      <c r="P43" s="234">
        <v>693.6</v>
      </c>
      <c r="Q43" s="234">
        <v>1575</v>
      </c>
      <c r="R43" s="234">
        <v>1890</v>
      </c>
      <c r="S43" s="234">
        <v>1747.5590975968619</v>
      </c>
      <c r="T43" s="234">
        <v>961.5</v>
      </c>
      <c r="U43" s="234">
        <v>1522.5</v>
      </c>
      <c r="V43" s="234">
        <v>1767.15</v>
      </c>
      <c r="W43" s="234">
        <v>1652.8443777179539</v>
      </c>
      <c r="X43" s="235">
        <v>810.8</v>
      </c>
    </row>
    <row r="44" spans="2:24" x14ac:dyDescent="0.15">
      <c r="B44" s="200"/>
      <c r="C44" s="193">
        <v>7</v>
      </c>
      <c r="D44" s="203"/>
      <c r="E44" s="234">
        <v>1260</v>
      </c>
      <c r="F44" s="234">
        <v>1575</v>
      </c>
      <c r="G44" s="234">
        <v>1407.8557441253263</v>
      </c>
      <c r="H44" s="234">
        <v>12969.7</v>
      </c>
      <c r="I44" s="234">
        <v>1575</v>
      </c>
      <c r="J44" s="234">
        <v>1890</v>
      </c>
      <c r="K44" s="234">
        <v>1667.0487393066187</v>
      </c>
      <c r="L44" s="234">
        <v>536</v>
      </c>
      <c r="M44" s="234">
        <v>1575</v>
      </c>
      <c r="N44" s="234">
        <v>1890</v>
      </c>
      <c r="O44" s="234">
        <v>1693.2186046511629</v>
      </c>
      <c r="P44" s="234">
        <v>475.9</v>
      </c>
      <c r="Q44" s="234">
        <v>1627.5</v>
      </c>
      <c r="R44" s="234">
        <v>1890</v>
      </c>
      <c r="S44" s="234">
        <v>1749.933</v>
      </c>
      <c r="T44" s="234">
        <v>615.29999999999995</v>
      </c>
      <c r="U44" s="234">
        <v>1470</v>
      </c>
      <c r="V44" s="234">
        <v>1701</v>
      </c>
      <c r="W44" s="234">
        <v>1627.6359223300967</v>
      </c>
      <c r="X44" s="235">
        <v>332.6</v>
      </c>
    </row>
    <row r="45" spans="2:24" x14ac:dyDescent="0.15">
      <c r="B45" s="194"/>
      <c r="C45" s="198">
        <v>8</v>
      </c>
      <c r="D45" s="206"/>
      <c r="E45" s="236">
        <v>1260</v>
      </c>
      <c r="F45" s="236">
        <v>1575</v>
      </c>
      <c r="G45" s="236">
        <v>1384.3976119708925</v>
      </c>
      <c r="H45" s="236">
        <v>10185.200000000001</v>
      </c>
      <c r="I45" s="236">
        <v>1575</v>
      </c>
      <c r="J45" s="236">
        <v>1732.5</v>
      </c>
      <c r="K45" s="236">
        <v>1652.9348578016914</v>
      </c>
      <c r="L45" s="236">
        <v>562.20000000000005</v>
      </c>
      <c r="M45" s="236">
        <v>1575</v>
      </c>
      <c r="N45" s="236">
        <v>1785</v>
      </c>
      <c r="O45" s="236">
        <v>1692.0875791792892</v>
      </c>
      <c r="P45" s="236">
        <v>582.20000000000005</v>
      </c>
      <c r="Q45" s="236">
        <v>1627.5</v>
      </c>
      <c r="R45" s="236">
        <v>1890</v>
      </c>
      <c r="S45" s="236">
        <v>1746.6155421686747</v>
      </c>
      <c r="T45" s="236">
        <v>596.20000000000005</v>
      </c>
      <c r="U45" s="236">
        <v>1470</v>
      </c>
      <c r="V45" s="236">
        <v>1732.5</v>
      </c>
      <c r="W45" s="236">
        <v>1618.7401960784312</v>
      </c>
      <c r="X45" s="237">
        <v>636</v>
      </c>
    </row>
    <row r="46" spans="2:24" ht="8.25" customHeight="1" x14ac:dyDescent="0.15"/>
    <row r="47" spans="2:24" x14ac:dyDescent="0.15">
      <c r="B47" s="183" t="s">
        <v>411</v>
      </c>
      <c r="C47" s="182" t="s">
        <v>417</v>
      </c>
    </row>
    <row r="48" spans="2:24" x14ac:dyDescent="0.15">
      <c r="B48" s="211">
        <v>2</v>
      </c>
      <c r="C48" s="182" t="s">
        <v>413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8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8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26" x14ac:dyDescent="0.15">
      <c r="B3" s="182" t="s">
        <v>418</v>
      </c>
    </row>
    <row r="4" spans="2:26" ht="11.25" customHeight="1" x14ac:dyDescent="0.15">
      <c r="X4" s="183" t="s">
        <v>246</v>
      </c>
      <c r="Z4" s="181"/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81"/>
      <c r="Q5" s="195"/>
      <c r="R5" s="195"/>
      <c r="S5" s="195"/>
      <c r="T5" s="195"/>
      <c r="U5" s="195"/>
      <c r="V5" s="181"/>
      <c r="Z5" s="181"/>
    </row>
    <row r="6" spans="2:26" ht="13.5" customHeight="1" x14ac:dyDescent="0.15">
      <c r="B6" s="216"/>
      <c r="C6" s="495" t="s">
        <v>104</v>
      </c>
      <c r="D6" s="496"/>
      <c r="E6" s="655" t="s">
        <v>131</v>
      </c>
      <c r="F6" s="656"/>
      <c r="G6" s="656"/>
      <c r="H6" s="657"/>
      <c r="I6" s="655" t="s">
        <v>132</v>
      </c>
      <c r="J6" s="656"/>
      <c r="K6" s="656"/>
      <c r="L6" s="657"/>
      <c r="M6" s="655" t="s">
        <v>415</v>
      </c>
      <c r="N6" s="656"/>
      <c r="O6" s="656"/>
      <c r="P6" s="657"/>
      <c r="Q6" s="655" t="s">
        <v>133</v>
      </c>
      <c r="R6" s="656"/>
      <c r="S6" s="656"/>
      <c r="T6" s="657"/>
      <c r="U6" s="655" t="s">
        <v>167</v>
      </c>
      <c r="V6" s="656"/>
      <c r="W6" s="656"/>
      <c r="X6" s="657"/>
      <c r="Z6" s="181"/>
    </row>
    <row r="7" spans="2:26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111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181"/>
    </row>
    <row r="8" spans="2:26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213"/>
    </row>
    <row r="9" spans="2:26" s="212" customFormat="1" ht="14.1" customHeight="1" x14ac:dyDescent="0.15">
      <c r="B9" s="216" t="s">
        <v>70</v>
      </c>
      <c r="C9" s="224">
        <v>19</v>
      </c>
      <c r="D9" s="271" t="s">
        <v>71</v>
      </c>
      <c r="E9" s="233">
        <v>945</v>
      </c>
      <c r="F9" s="234">
        <v>1322</v>
      </c>
      <c r="G9" s="213">
        <v>1015</v>
      </c>
      <c r="H9" s="234">
        <v>34243</v>
      </c>
      <c r="I9" s="233">
        <v>1616</v>
      </c>
      <c r="J9" s="234">
        <v>2119</v>
      </c>
      <c r="K9" s="213">
        <v>1820</v>
      </c>
      <c r="L9" s="234">
        <v>44469</v>
      </c>
      <c r="M9" s="233">
        <v>2138</v>
      </c>
      <c r="N9" s="234">
        <v>2678</v>
      </c>
      <c r="O9" s="213">
        <v>2438</v>
      </c>
      <c r="P9" s="234">
        <v>124659</v>
      </c>
      <c r="Q9" s="222" t="s">
        <v>290</v>
      </c>
      <c r="R9" s="546" t="s">
        <v>290</v>
      </c>
      <c r="S9" s="224" t="s">
        <v>290</v>
      </c>
      <c r="T9" s="248">
        <v>12610</v>
      </c>
      <c r="U9" s="222" t="s">
        <v>290</v>
      </c>
      <c r="V9" s="546" t="s">
        <v>290</v>
      </c>
      <c r="W9" s="224" t="s">
        <v>290</v>
      </c>
      <c r="X9" s="234">
        <v>9624</v>
      </c>
      <c r="Z9" s="213"/>
    </row>
    <row r="10" spans="2:26" s="212" customFormat="1" ht="14.1" customHeight="1" x14ac:dyDescent="0.15">
      <c r="B10" s="233"/>
      <c r="C10" s="224">
        <v>20</v>
      </c>
      <c r="D10" s="213"/>
      <c r="E10" s="233">
        <v>945</v>
      </c>
      <c r="F10" s="234">
        <v>1260</v>
      </c>
      <c r="G10" s="213">
        <v>1025</v>
      </c>
      <c r="H10" s="234">
        <v>47322</v>
      </c>
      <c r="I10" s="233">
        <v>1470</v>
      </c>
      <c r="J10" s="234">
        <v>1993</v>
      </c>
      <c r="K10" s="213">
        <v>1757</v>
      </c>
      <c r="L10" s="234">
        <v>44530</v>
      </c>
      <c r="M10" s="233">
        <v>1817</v>
      </c>
      <c r="N10" s="234">
        <v>2573</v>
      </c>
      <c r="O10" s="213">
        <v>2254</v>
      </c>
      <c r="P10" s="234">
        <v>99830</v>
      </c>
      <c r="Q10" s="222" t="s">
        <v>290</v>
      </c>
      <c r="R10" s="546" t="s">
        <v>290</v>
      </c>
      <c r="S10" s="224" t="s">
        <v>290</v>
      </c>
      <c r="T10" s="234">
        <v>30934</v>
      </c>
      <c r="U10" s="222" t="s">
        <v>290</v>
      </c>
      <c r="V10" s="546" t="s">
        <v>290</v>
      </c>
      <c r="W10" s="224" t="s">
        <v>290</v>
      </c>
      <c r="X10" s="234">
        <v>11807</v>
      </c>
      <c r="Z10" s="213"/>
    </row>
    <row r="11" spans="2:26" s="212" customFormat="1" ht="14.1" customHeight="1" x14ac:dyDescent="0.15">
      <c r="B11" s="233"/>
      <c r="C11" s="224">
        <v>21</v>
      </c>
      <c r="D11" s="213"/>
      <c r="E11" s="233">
        <v>893</v>
      </c>
      <c r="F11" s="234">
        <v>1260</v>
      </c>
      <c r="G11" s="213">
        <v>988</v>
      </c>
      <c r="H11" s="234">
        <v>59304</v>
      </c>
      <c r="I11" s="233">
        <v>1365</v>
      </c>
      <c r="J11" s="234">
        <v>1890</v>
      </c>
      <c r="K11" s="213">
        <v>1655</v>
      </c>
      <c r="L11" s="234">
        <v>55061</v>
      </c>
      <c r="M11" s="233">
        <v>1680</v>
      </c>
      <c r="N11" s="234">
        <v>2468</v>
      </c>
      <c r="O11" s="213">
        <v>2090</v>
      </c>
      <c r="P11" s="234">
        <v>171148</v>
      </c>
      <c r="Q11" s="222" t="s">
        <v>290</v>
      </c>
      <c r="R11" s="546" t="s">
        <v>290</v>
      </c>
      <c r="S11" s="224" t="s">
        <v>290</v>
      </c>
      <c r="T11" s="234">
        <v>29109</v>
      </c>
      <c r="U11" s="222" t="s">
        <v>290</v>
      </c>
      <c r="V11" s="546" t="s">
        <v>290</v>
      </c>
      <c r="W11" s="224" t="s">
        <v>290</v>
      </c>
      <c r="X11" s="234">
        <v>23462</v>
      </c>
      <c r="Z11" s="276"/>
    </row>
    <row r="12" spans="2:26" s="212" customFormat="1" ht="14.1" customHeight="1" x14ac:dyDescent="0.15">
      <c r="B12" s="228"/>
      <c r="C12" s="231">
        <v>22</v>
      </c>
      <c r="D12" s="237"/>
      <c r="E12" s="236">
        <v>851</v>
      </c>
      <c r="F12" s="215">
        <v>1155</v>
      </c>
      <c r="G12" s="237">
        <v>973</v>
      </c>
      <c r="H12" s="236">
        <v>44488</v>
      </c>
      <c r="I12" s="236">
        <v>1365</v>
      </c>
      <c r="J12" s="236">
        <v>1680</v>
      </c>
      <c r="K12" s="236">
        <v>1625</v>
      </c>
      <c r="L12" s="236">
        <v>88076</v>
      </c>
      <c r="M12" s="236">
        <v>1628</v>
      </c>
      <c r="N12" s="236">
        <v>2489</v>
      </c>
      <c r="O12" s="236">
        <v>2024</v>
      </c>
      <c r="P12" s="236">
        <v>262864</v>
      </c>
      <c r="Q12" s="230" t="s">
        <v>290</v>
      </c>
      <c r="R12" s="230" t="s">
        <v>290</v>
      </c>
      <c r="S12" s="230" t="s">
        <v>290</v>
      </c>
      <c r="T12" s="236">
        <v>31192</v>
      </c>
      <c r="U12" s="230" t="s">
        <v>290</v>
      </c>
      <c r="V12" s="230" t="s">
        <v>290</v>
      </c>
      <c r="W12" s="230" t="s">
        <v>290</v>
      </c>
      <c r="X12" s="237">
        <v>28626</v>
      </c>
      <c r="Z12" s="276"/>
    </row>
    <row r="13" spans="2:26" s="212" customFormat="1" ht="14.1" customHeight="1" x14ac:dyDescent="0.15">
      <c r="B13" s="200" t="s">
        <v>408</v>
      </c>
      <c r="C13" s="193">
        <v>8</v>
      </c>
      <c r="D13" s="203" t="s">
        <v>409</v>
      </c>
      <c r="E13" s="233">
        <v>851</v>
      </c>
      <c r="F13" s="234">
        <v>1155</v>
      </c>
      <c r="G13" s="213">
        <v>973</v>
      </c>
      <c r="H13" s="234">
        <v>2404</v>
      </c>
      <c r="I13" s="233">
        <v>1476</v>
      </c>
      <c r="J13" s="234">
        <v>1785</v>
      </c>
      <c r="K13" s="213">
        <v>1607</v>
      </c>
      <c r="L13" s="234">
        <v>8489</v>
      </c>
      <c r="M13" s="233">
        <v>1785</v>
      </c>
      <c r="N13" s="234">
        <v>2258</v>
      </c>
      <c r="O13" s="213">
        <v>2074</v>
      </c>
      <c r="P13" s="234">
        <v>35970</v>
      </c>
      <c r="Q13" s="222" t="s">
        <v>290</v>
      </c>
      <c r="R13" s="546" t="s">
        <v>290</v>
      </c>
      <c r="S13" s="224" t="s">
        <v>290</v>
      </c>
      <c r="T13" s="234">
        <v>3464</v>
      </c>
      <c r="U13" s="222" t="s">
        <v>290</v>
      </c>
      <c r="V13" s="546" t="s">
        <v>290</v>
      </c>
      <c r="W13" s="224" t="s">
        <v>290</v>
      </c>
      <c r="X13" s="234">
        <v>3364</v>
      </c>
      <c r="Z13" s="213"/>
    </row>
    <row r="14" spans="2:26" s="212" customFormat="1" ht="13.5" customHeight="1" x14ac:dyDescent="0.15">
      <c r="B14" s="200"/>
      <c r="C14" s="193">
        <v>9</v>
      </c>
      <c r="D14" s="203"/>
      <c r="E14" s="233">
        <v>893</v>
      </c>
      <c r="F14" s="234">
        <v>1155</v>
      </c>
      <c r="G14" s="213">
        <v>949</v>
      </c>
      <c r="H14" s="234">
        <v>2648</v>
      </c>
      <c r="I14" s="233">
        <v>1470</v>
      </c>
      <c r="J14" s="234">
        <v>1785</v>
      </c>
      <c r="K14" s="213">
        <v>1636</v>
      </c>
      <c r="L14" s="234">
        <v>6093</v>
      </c>
      <c r="M14" s="233">
        <v>1890</v>
      </c>
      <c r="N14" s="234">
        <v>2258</v>
      </c>
      <c r="O14" s="213">
        <v>2093</v>
      </c>
      <c r="P14" s="234">
        <v>33634</v>
      </c>
      <c r="Q14" s="222" t="s">
        <v>290</v>
      </c>
      <c r="R14" s="546" t="s">
        <v>290</v>
      </c>
      <c r="S14" s="224" t="s">
        <v>290</v>
      </c>
      <c r="T14" s="234">
        <v>1857</v>
      </c>
      <c r="U14" s="222" t="s">
        <v>290</v>
      </c>
      <c r="V14" s="546" t="s">
        <v>290</v>
      </c>
      <c r="W14" s="224" t="s">
        <v>290</v>
      </c>
      <c r="X14" s="234">
        <v>2235</v>
      </c>
      <c r="Z14" s="213"/>
    </row>
    <row r="15" spans="2:26" s="212" customFormat="1" ht="13.5" customHeight="1" x14ac:dyDescent="0.15">
      <c r="B15" s="200"/>
      <c r="C15" s="193">
        <v>10</v>
      </c>
      <c r="D15" s="203"/>
      <c r="E15" s="234">
        <v>945</v>
      </c>
      <c r="F15" s="234">
        <v>1155</v>
      </c>
      <c r="G15" s="234">
        <v>999.74545693968992</v>
      </c>
      <c r="H15" s="234">
        <v>3887.1</v>
      </c>
      <c r="I15" s="234">
        <v>1522.5</v>
      </c>
      <c r="J15" s="234">
        <v>1816.5</v>
      </c>
      <c r="K15" s="234">
        <v>1613.5722507045127</v>
      </c>
      <c r="L15" s="234">
        <v>5860.8</v>
      </c>
      <c r="M15" s="234">
        <v>1890</v>
      </c>
      <c r="N15" s="234">
        <v>2488.5</v>
      </c>
      <c r="O15" s="234">
        <v>2102.0563503846679</v>
      </c>
      <c r="P15" s="234">
        <v>14029.8</v>
      </c>
      <c r="Q15" s="289">
        <v>0</v>
      </c>
      <c r="R15" s="289">
        <v>0</v>
      </c>
      <c r="S15" s="289">
        <v>0</v>
      </c>
      <c r="T15" s="265">
        <v>1801</v>
      </c>
      <c r="U15" s="289">
        <v>0</v>
      </c>
      <c r="V15" s="289">
        <v>0</v>
      </c>
      <c r="W15" s="289">
        <v>0</v>
      </c>
      <c r="X15" s="265">
        <v>2019</v>
      </c>
    </row>
    <row r="16" spans="2:26" s="212" customFormat="1" ht="13.5" customHeight="1" x14ac:dyDescent="0.15">
      <c r="B16" s="200"/>
      <c r="C16" s="193">
        <v>11</v>
      </c>
      <c r="D16" s="203"/>
      <c r="E16" s="234">
        <v>945</v>
      </c>
      <c r="F16" s="234">
        <v>1155</v>
      </c>
      <c r="G16" s="234">
        <v>1000.2432379894477</v>
      </c>
      <c r="H16" s="234">
        <v>3439.2</v>
      </c>
      <c r="I16" s="234">
        <v>1522.5</v>
      </c>
      <c r="J16" s="234">
        <v>1832.25</v>
      </c>
      <c r="K16" s="234">
        <v>1674.0279313252447</v>
      </c>
      <c r="L16" s="234">
        <v>8782.2000000000007</v>
      </c>
      <c r="M16" s="234">
        <v>1942.5</v>
      </c>
      <c r="N16" s="234">
        <v>2488.5</v>
      </c>
      <c r="O16" s="234">
        <v>2085.1811396264766</v>
      </c>
      <c r="P16" s="234">
        <v>18393.099999999999</v>
      </c>
      <c r="Q16" s="289">
        <v>0</v>
      </c>
      <c r="R16" s="289">
        <v>0</v>
      </c>
      <c r="S16" s="289">
        <v>0</v>
      </c>
      <c r="T16" s="265">
        <v>1757</v>
      </c>
      <c r="U16" s="289">
        <v>0</v>
      </c>
      <c r="V16" s="289">
        <v>0</v>
      </c>
      <c r="W16" s="289">
        <v>0</v>
      </c>
      <c r="X16" s="267">
        <v>2357</v>
      </c>
    </row>
    <row r="17" spans="2:24" s="212" customFormat="1" ht="13.5" customHeight="1" x14ac:dyDescent="0.15">
      <c r="B17" s="200"/>
      <c r="C17" s="193">
        <v>12</v>
      </c>
      <c r="D17" s="203"/>
      <c r="E17" s="234">
        <v>892.5</v>
      </c>
      <c r="F17" s="234">
        <v>1102.5</v>
      </c>
      <c r="G17" s="234">
        <v>980.35994468192075</v>
      </c>
      <c r="H17" s="234">
        <v>2699.4</v>
      </c>
      <c r="I17" s="234">
        <v>1501.5</v>
      </c>
      <c r="J17" s="234">
        <v>1890</v>
      </c>
      <c r="K17" s="234">
        <v>1646.6410718752604</v>
      </c>
      <c r="L17" s="234">
        <v>12327.4</v>
      </c>
      <c r="M17" s="234">
        <v>1995</v>
      </c>
      <c r="N17" s="234">
        <v>2467.5</v>
      </c>
      <c r="O17" s="234">
        <v>2142.4333609557357</v>
      </c>
      <c r="P17" s="234">
        <v>12118.7</v>
      </c>
      <c r="Q17" s="289">
        <v>0</v>
      </c>
      <c r="R17" s="289">
        <v>0</v>
      </c>
      <c r="S17" s="289">
        <v>0</v>
      </c>
      <c r="T17" s="265">
        <v>2314</v>
      </c>
      <c r="U17" s="289">
        <v>0</v>
      </c>
      <c r="V17" s="289">
        <v>0</v>
      </c>
      <c r="W17" s="289">
        <v>0</v>
      </c>
      <c r="X17" s="267">
        <v>3657</v>
      </c>
    </row>
    <row r="18" spans="2:24" s="212" customFormat="1" ht="13.5" customHeight="1" x14ac:dyDescent="0.15">
      <c r="B18" s="200" t="s">
        <v>410</v>
      </c>
      <c r="C18" s="193">
        <v>1</v>
      </c>
      <c r="D18" s="203" t="s">
        <v>409</v>
      </c>
      <c r="E18" s="234">
        <v>840</v>
      </c>
      <c r="F18" s="234">
        <v>1050</v>
      </c>
      <c r="G18" s="234">
        <v>935.45930003932369</v>
      </c>
      <c r="H18" s="234">
        <v>3201.2</v>
      </c>
      <c r="I18" s="234">
        <v>1522.5</v>
      </c>
      <c r="J18" s="234">
        <v>1764</v>
      </c>
      <c r="K18" s="234">
        <v>1631.5611222444888</v>
      </c>
      <c r="L18" s="234">
        <v>5534.9</v>
      </c>
      <c r="M18" s="234">
        <v>1942.5</v>
      </c>
      <c r="N18" s="234">
        <v>2467.5</v>
      </c>
      <c r="O18" s="234">
        <v>2074.838343589226</v>
      </c>
      <c r="P18" s="234">
        <v>13120.2</v>
      </c>
      <c r="Q18" s="289">
        <v>0</v>
      </c>
      <c r="R18" s="289">
        <v>0</v>
      </c>
      <c r="S18" s="289">
        <v>0</v>
      </c>
      <c r="T18" s="265">
        <v>1501.4</v>
      </c>
      <c r="U18" s="289">
        <v>0</v>
      </c>
      <c r="V18" s="289">
        <v>0</v>
      </c>
      <c r="W18" s="289">
        <v>0</v>
      </c>
      <c r="X18" s="267">
        <v>1834.9</v>
      </c>
    </row>
    <row r="19" spans="2:24" s="212" customFormat="1" ht="13.5" customHeight="1" x14ac:dyDescent="0.15">
      <c r="B19" s="200"/>
      <c r="C19" s="193">
        <v>2</v>
      </c>
      <c r="D19" s="203"/>
      <c r="E19" s="234">
        <v>871.5</v>
      </c>
      <c r="F19" s="234">
        <v>1155</v>
      </c>
      <c r="G19" s="234">
        <v>946.20207649562929</v>
      </c>
      <c r="H19" s="234">
        <v>3338.4</v>
      </c>
      <c r="I19" s="234">
        <v>1528.8</v>
      </c>
      <c r="J19" s="234">
        <v>1890</v>
      </c>
      <c r="K19" s="234">
        <v>1703.1036792744512</v>
      </c>
      <c r="L19" s="234">
        <v>7022.1</v>
      </c>
      <c r="M19" s="234">
        <v>2026.5</v>
      </c>
      <c r="N19" s="234">
        <v>2467.5</v>
      </c>
      <c r="O19" s="234">
        <v>2198.2481539292794</v>
      </c>
      <c r="P19" s="234">
        <v>12374.2</v>
      </c>
      <c r="Q19" s="289">
        <v>0</v>
      </c>
      <c r="R19" s="289">
        <v>0</v>
      </c>
      <c r="S19" s="289">
        <v>0</v>
      </c>
      <c r="T19" s="265">
        <v>1166.5999999999999</v>
      </c>
      <c r="U19" s="289">
        <v>0</v>
      </c>
      <c r="V19" s="289">
        <v>0</v>
      </c>
      <c r="W19" s="289">
        <v>0</v>
      </c>
      <c r="X19" s="267">
        <v>2615.1999999999998</v>
      </c>
    </row>
    <row r="20" spans="2:24" s="212" customFormat="1" ht="13.5" customHeight="1" x14ac:dyDescent="0.15">
      <c r="B20" s="200"/>
      <c r="C20" s="193">
        <v>3</v>
      </c>
      <c r="D20" s="203"/>
      <c r="E20" s="234">
        <v>840</v>
      </c>
      <c r="F20" s="234">
        <v>1155</v>
      </c>
      <c r="G20" s="235">
        <v>937.1109528500308</v>
      </c>
      <c r="H20" s="234">
        <v>3782.2</v>
      </c>
      <c r="I20" s="234">
        <v>1589.7</v>
      </c>
      <c r="J20" s="234">
        <v>1830.15</v>
      </c>
      <c r="K20" s="234">
        <v>1703.3655243267044</v>
      </c>
      <c r="L20" s="234">
        <v>6382.7</v>
      </c>
      <c r="M20" s="234">
        <v>1995</v>
      </c>
      <c r="N20" s="234">
        <v>2310</v>
      </c>
      <c r="O20" s="234">
        <v>2188.1979374482062</v>
      </c>
      <c r="P20" s="234">
        <v>11481.3</v>
      </c>
      <c r="Q20" s="289">
        <v>0</v>
      </c>
      <c r="R20" s="289">
        <v>0</v>
      </c>
      <c r="S20" s="289">
        <v>0</v>
      </c>
      <c r="T20" s="265">
        <v>935.1</v>
      </c>
      <c r="U20" s="289">
        <v>0</v>
      </c>
      <c r="V20" s="289">
        <v>0</v>
      </c>
      <c r="W20" s="289">
        <v>0</v>
      </c>
      <c r="X20" s="267">
        <v>2022.6</v>
      </c>
    </row>
    <row r="21" spans="2:24" s="212" customFormat="1" ht="13.5" customHeight="1" x14ac:dyDescent="0.15">
      <c r="B21" s="200"/>
      <c r="C21" s="193">
        <v>4</v>
      </c>
      <c r="D21" s="203"/>
      <c r="E21" s="234">
        <v>840</v>
      </c>
      <c r="F21" s="234">
        <v>1155</v>
      </c>
      <c r="G21" s="234">
        <v>923.15738119312437</v>
      </c>
      <c r="H21" s="234">
        <v>2994.7</v>
      </c>
      <c r="I21" s="234">
        <v>1575</v>
      </c>
      <c r="J21" s="234">
        <v>1890</v>
      </c>
      <c r="K21" s="234">
        <v>1668.0035523439399</v>
      </c>
      <c r="L21" s="234">
        <v>4631.3</v>
      </c>
      <c r="M21" s="234">
        <v>1995</v>
      </c>
      <c r="N21" s="234">
        <v>2362.5</v>
      </c>
      <c r="O21" s="234">
        <v>2179.9744809027256</v>
      </c>
      <c r="P21" s="234">
        <v>14577.9</v>
      </c>
      <c r="Q21" s="289">
        <v>0</v>
      </c>
      <c r="R21" s="289">
        <v>0</v>
      </c>
      <c r="S21" s="289">
        <v>0</v>
      </c>
      <c r="T21" s="265">
        <v>1629.4</v>
      </c>
      <c r="U21" s="289">
        <v>0</v>
      </c>
      <c r="V21" s="289">
        <v>0</v>
      </c>
      <c r="W21" s="289">
        <v>0</v>
      </c>
      <c r="X21" s="267">
        <v>2559.1</v>
      </c>
    </row>
    <row r="22" spans="2:24" s="212" customFormat="1" ht="13.5" customHeight="1" x14ac:dyDescent="0.15">
      <c r="B22" s="200"/>
      <c r="C22" s="193">
        <v>5</v>
      </c>
      <c r="D22" s="203"/>
      <c r="E22" s="234">
        <v>945</v>
      </c>
      <c r="F22" s="234">
        <v>1155</v>
      </c>
      <c r="G22" s="235">
        <v>1000.0767023116844</v>
      </c>
      <c r="H22" s="234">
        <v>3838.2</v>
      </c>
      <c r="I22" s="234">
        <v>1575</v>
      </c>
      <c r="J22" s="234">
        <v>1816.5</v>
      </c>
      <c r="K22" s="234">
        <v>1655.6438177550945</v>
      </c>
      <c r="L22" s="234">
        <v>4704.1000000000004</v>
      </c>
      <c r="M22" s="234">
        <v>2026.5</v>
      </c>
      <c r="N22" s="234">
        <v>2362.5</v>
      </c>
      <c r="O22" s="234">
        <v>2131.7180184905919</v>
      </c>
      <c r="P22" s="234">
        <v>14037.8</v>
      </c>
      <c r="Q22" s="289">
        <v>0</v>
      </c>
      <c r="R22" s="289">
        <v>0</v>
      </c>
      <c r="S22" s="289">
        <v>0</v>
      </c>
      <c r="T22" s="265">
        <v>1254.7</v>
      </c>
      <c r="U22" s="289">
        <v>0</v>
      </c>
      <c r="V22" s="289">
        <v>0</v>
      </c>
      <c r="W22" s="289">
        <v>0</v>
      </c>
      <c r="X22" s="267">
        <v>2063.6</v>
      </c>
    </row>
    <row r="23" spans="2:24" s="212" customFormat="1" ht="13.5" customHeight="1" x14ac:dyDescent="0.15">
      <c r="B23" s="200"/>
      <c r="C23" s="193">
        <v>6</v>
      </c>
      <c r="D23" s="203"/>
      <c r="E23" s="234">
        <v>945</v>
      </c>
      <c r="F23" s="234">
        <v>1155</v>
      </c>
      <c r="G23" s="235">
        <v>1007.3309697393388</v>
      </c>
      <c r="H23" s="234">
        <v>3140.7</v>
      </c>
      <c r="I23" s="234">
        <v>1575</v>
      </c>
      <c r="J23" s="234">
        <v>1825.95</v>
      </c>
      <c r="K23" s="234">
        <v>1661.0814977973573</v>
      </c>
      <c r="L23" s="234">
        <v>3808.7</v>
      </c>
      <c r="M23" s="234">
        <v>1942.5</v>
      </c>
      <c r="N23" s="234">
        <v>2278.5</v>
      </c>
      <c r="O23" s="234">
        <v>2057.1563365566844</v>
      </c>
      <c r="P23" s="234">
        <v>14587.6</v>
      </c>
      <c r="Q23" s="289">
        <v>0</v>
      </c>
      <c r="R23" s="289">
        <v>0</v>
      </c>
      <c r="S23" s="289">
        <v>0</v>
      </c>
      <c r="T23" s="265">
        <v>1002</v>
      </c>
      <c r="U23" s="289">
        <v>0</v>
      </c>
      <c r="V23" s="289">
        <v>0</v>
      </c>
      <c r="W23" s="289">
        <v>0</v>
      </c>
      <c r="X23" s="267">
        <v>1690.5</v>
      </c>
    </row>
    <row r="24" spans="2:24" s="212" customFormat="1" ht="13.5" customHeight="1" x14ac:dyDescent="0.15">
      <c r="B24" s="200"/>
      <c r="C24" s="193">
        <v>7</v>
      </c>
      <c r="D24" s="203"/>
      <c r="E24" s="234">
        <v>945</v>
      </c>
      <c r="F24" s="234">
        <v>1155</v>
      </c>
      <c r="G24" s="234">
        <v>1000.0489338436304</v>
      </c>
      <c r="H24" s="234">
        <v>2557.5</v>
      </c>
      <c r="I24" s="234">
        <v>1575</v>
      </c>
      <c r="J24" s="234">
        <v>1837.5</v>
      </c>
      <c r="K24" s="234">
        <v>1638.5756200414553</v>
      </c>
      <c r="L24" s="234">
        <v>4037.9</v>
      </c>
      <c r="M24" s="234">
        <v>1995</v>
      </c>
      <c r="N24" s="234">
        <v>2310</v>
      </c>
      <c r="O24" s="234">
        <v>2145.3430138754434</v>
      </c>
      <c r="P24" s="234">
        <v>11954.3</v>
      </c>
      <c r="Q24" s="289">
        <v>0</v>
      </c>
      <c r="R24" s="289">
        <v>0</v>
      </c>
      <c r="S24" s="289">
        <v>0</v>
      </c>
      <c r="T24" s="265">
        <v>700</v>
      </c>
      <c r="U24" s="289">
        <v>0</v>
      </c>
      <c r="V24" s="289">
        <v>0</v>
      </c>
      <c r="W24" s="289">
        <v>0</v>
      </c>
      <c r="X24" s="267">
        <v>1473.5</v>
      </c>
    </row>
    <row r="25" spans="2:24" s="212" customFormat="1" ht="13.5" customHeight="1" x14ac:dyDescent="0.15">
      <c r="B25" s="194"/>
      <c r="C25" s="198">
        <v>8</v>
      </c>
      <c r="D25" s="206"/>
      <c r="E25" s="236">
        <v>945</v>
      </c>
      <c r="F25" s="236">
        <v>1155</v>
      </c>
      <c r="G25" s="236">
        <v>994.59862012987014</v>
      </c>
      <c r="H25" s="236">
        <v>2019.2</v>
      </c>
      <c r="I25" s="236">
        <v>1522.5</v>
      </c>
      <c r="J25" s="236">
        <v>1837.5</v>
      </c>
      <c r="K25" s="236">
        <v>1660.8202034240956</v>
      </c>
      <c r="L25" s="236">
        <v>5675.3</v>
      </c>
      <c r="M25" s="236">
        <v>1942.5</v>
      </c>
      <c r="N25" s="236">
        <v>2499</v>
      </c>
      <c r="O25" s="236">
        <v>2154.4075670498087</v>
      </c>
      <c r="P25" s="236">
        <v>8305.1</v>
      </c>
      <c r="Q25" s="290">
        <v>0</v>
      </c>
      <c r="R25" s="290">
        <v>0</v>
      </c>
      <c r="S25" s="290">
        <v>0</v>
      </c>
      <c r="T25" s="268">
        <v>1186.4000000000001</v>
      </c>
      <c r="U25" s="290">
        <v>0</v>
      </c>
      <c r="V25" s="290">
        <v>0</v>
      </c>
      <c r="W25" s="290">
        <v>0</v>
      </c>
      <c r="X25" s="269">
        <v>1461.4</v>
      </c>
    </row>
    <row r="26" spans="2:24" ht="8.25" customHeight="1" x14ac:dyDescent="0.15"/>
    <row r="27" spans="2:24" x14ac:dyDescent="0.15">
      <c r="B27" s="183"/>
    </row>
    <row r="28" spans="2:24" x14ac:dyDescent="0.15">
      <c r="B28" s="211"/>
    </row>
  </sheetData>
  <mergeCells count="5">
    <mergeCell ref="E6:H6"/>
    <mergeCell ref="I6:L6"/>
    <mergeCell ref="M6:P6"/>
    <mergeCell ref="Q6:T6"/>
    <mergeCell ref="U6:X6"/>
  </mergeCells>
  <phoneticPr fontId="8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45" customWidth="1"/>
    <col min="2" max="2" width="3.125" style="45" customWidth="1"/>
    <col min="3" max="3" width="2.625" style="45" customWidth="1"/>
    <col min="4" max="4" width="8.75" style="45" customWidth="1"/>
    <col min="5" max="10" width="9.375" style="45" customWidth="1"/>
    <col min="11" max="11" width="10.625" style="45" customWidth="1"/>
    <col min="12" max="12" width="8.75" style="45" customWidth="1"/>
    <col min="13" max="13" width="10.625" style="45" customWidth="1"/>
    <col min="14" max="14" width="9.375" style="45" customWidth="1"/>
    <col min="15" max="15" width="9.875" style="45" customWidth="1"/>
    <col min="16" max="16" width="11.5" style="45" customWidth="1"/>
    <col min="17" max="16384" width="9" style="45"/>
  </cols>
  <sheetData>
    <row r="1" spans="1:35" s="30" customFormat="1" ht="19.5" customHeight="1" x14ac:dyDescent="0.15">
      <c r="A1" s="136"/>
      <c r="C1" s="3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5" s="37" customFormat="1" ht="15" customHeight="1" x14ac:dyDescent="0.15">
      <c r="A2" s="32"/>
      <c r="B2" s="32"/>
      <c r="C2" s="33" t="s">
        <v>91</v>
      </c>
      <c r="D2" s="34" t="s">
        <v>92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</row>
    <row r="3" spans="1:35" s="140" customFormat="1" ht="13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40" t="s">
        <v>81</v>
      </c>
      <c r="Q3" s="103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</row>
    <row r="4" spans="1:35" ht="18.75" customHeight="1" x14ac:dyDescent="0.15">
      <c r="A4" s="41"/>
      <c r="B4" s="42"/>
      <c r="C4" s="43"/>
      <c r="D4" s="648" t="s">
        <v>52</v>
      </c>
      <c r="E4" s="649"/>
      <c r="F4" s="649"/>
      <c r="G4" s="649"/>
      <c r="H4" s="650"/>
      <c r="I4" s="44"/>
      <c r="J4" s="44"/>
      <c r="K4" s="648" t="s">
        <v>53</v>
      </c>
      <c r="L4" s="649"/>
      <c r="M4" s="650"/>
      <c r="N4" s="44"/>
      <c r="O4" s="44"/>
      <c r="P4" s="4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5" ht="18.75" customHeight="1" x14ac:dyDescent="0.15">
      <c r="A5" s="46"/>
      <c r="B5" s="47"/>
      <c r="C5" s="48"/>
      <c r="D5" s="651" t="s">
        <v>54</v>
      </c>
      <c r="E5" s="652"/>
      <c r="F5" s="49" t="s">
        <v>55</v>
      </c>
      <c r="G5" s="50" t="s">
        <v>56</v>
      </c>
      <c r="H5" s="653" t="s">
        <v>57</v>
      </c>
      <c r="I5" s="51" t="s">
        <v>58</v>
      </c>
      <c r="J5" s="51" t="s">
        <v>59</v>
      </c>
      <c r="K5" s="49" t="s">
        <v>60</v>
      </c>
      <c r="L5" s="49" t="s">
        <v>82</v>
      </c>
      <c r="M5" s="653" t="s">
        <v>57</v>
      </c>
      <c r="N5" s="51" t="s">
        <v>62</v>
      </c>
      <c r="O5" s="51" t="s">
        <v>63</v>
      </c>
      <c r="P5" s="51" t="s">
        <v>64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5" ht="18.75" customHeight="1" x14ac:dyDescent="0.15">
      <c r="A6" s="52"/>
      <c r="B6" s="53"/>
      <c r="C6" s="54"/>
      <c r="D6" s="55" t="s">
        <v>83</v>
      </c>
      <c r="E6" s="56" t="s">
        <v>84</v>
      </c>
      <c r="F6" s="57" t="s">
        <v>67</v>
      </c>
      <c r="G6" s="58" t="s">
        <v>84</v>
      </c>
      <c r="H6" s="654"/>
      <c r="I6" s="59"/>
      <c r="J6" s="59"/>
      <c r="K6" s="57" t="s">
        <v>68</v>
      </c>
      <c r="L6" s="57" t="s">
        <v>85</v>
      </c>
      <c r="M6" s="654"/>
      <c r="N6" s="59"/>
      <c r="O6" s="59"/>
      <c r="P6" s="59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5" ht="16.5" customHeight="1" x14ac:dyDescent="0.15">
      <c r="A7" s="60" t="s">
        <v>70</v>
      </c>
      <c r="B7" s="61">
        <v>19</v>
      </c>
      <c r="C7" s="62" t="s">
        <v>71</v>
      </c>
      <c r="D7" s="63">
        <v>1733189</v>
      </c>
      <c r="E7" s="64">
        <v>4828470</v>
      </c>
      <c r="F7" s="65">
        <v>5978394</v>
      </c>
      <c r="G7" s="66">
        <v>3142026</v>
      </c>
      <c r="H7" s="65">
        <v>15682079</v>
      </c>
      <c r="I7" s="65">
        <v>4496989</v>
      </c>
      <c r="J7" s="65">
        <v>20179068</v>
      </c>
      <c r="K7" s="65">
        <v>39345209</v>
      </c>
      <c r="L7" s="65">
        <v>1136232</v>
      </c>
      <c r="M7" s="65">
        <v>40481441</v>
      </c>
      <c r="N7" s="65">
        <v>5879489</v>
      </c>
      <c r="O7" s="65">
        <v>46360930</v>
      </c>
      <c r="P7" s="65">
        <v>66539998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16.5" customHeight="1" x14ac:dyDescent="0.15">
      <c r="A8" s="67" t="s">
        <v>72</v>
      </c>
      <c r="B8" s="61">
        <v>20</v>
      </c>
      <c r="C8" s="68" t="s">
        <v>72</v>
      </c>
      <c r="D8" s="63">
        <v>1665167.2600000002</v>
      </c>
      <c r="E8" s="64">
        <v>4661587</v>
      </c>
      <c r="F8" s="65">
        <v>6731551.2999999998</v>
      </c>
      <c r="G8" s="66">
        <v>3273030.3</v>
      </c>
      <c r="H8" s="65">
        <v>16331335.859999999</v>
      </c>
      <c r="I8" s="65">
        <v>3731510.3</v>
      </c>
      <c r="J8" s="65">
        <v>20062846.16</v>
      </c>
      <c r="K8" s="65">
        <v>35724847</v>
      </c>
      <c r="L8" s="65">
        <v>1260430.6000000001</v>
      </c>
      <c r="M8" s="65">
        <v>36985277.600000001</v>
      </c>
      <c r="N8" s="65">
        <v>6972958</v>
      </c>
      <c r="O8" s="65">
        <v>43958235.600000001</v>
      </c>
      <c r="P8" s="65">
        <v>64021081.760000005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6.5" customHeight="1" x14ac:dyDescent="0.15">
      <c r="A9" s="67" t="s">
        <v>72</v>
      </c>
      <c r="B9" s="61">
        <v>21</v>
      </c>
      <c r="C9" s="68" t="s">
        <v>72</v>
      </c>
      <c r="D9" s="63">
        <v>1718253</v>
      </c>
      <c r="E9" s="64">
        <v>4858935</v>
      </c>
      <c r="F9" s="65">
        <v>6082361</v>
      </c>
      <c r="G9" s="66">
        <v>3817475</v>
      </c>
      <c r="H9" s="65">
        <v>16477024</v>
      </c>
      <c r="I9" s="65">
        <v>2813901</v>
      </c>
      <c r="J9" s="65">
        <v>19290925</v>
      </c>
      <c r="K9" s="65">
        <v>37298389</v>
      </c>
      <c r="L9" s="65">
        <v>1321980</v>
      </c>
      <c r="M9" s="65">
        <v>38620369</v>
      </c>
      <c r="N9" s="65">
        <v>6638355</v>
      </c>
      <c r="O9" s="65">
        <v>45258724</v>
      </c>
      <c r="P9" s="65">
        <v>64549649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6.5" customHeight="1" x14ac:dyDescent="0.15">
      <c r="A10" s="69" t="s">
        <v>72</v>
      </c>
      <c r="B10" s="70">
        <v>22</v>
      </c>
      <c r="C10" s="71" t="s">
        <v>72</v>
      </c>
      <c r="D10" s="72">
        <v>1723921</v>
      </c>
      <c r="E10" s="73">
        <v>5125333</v>
      </c>
      <c r="F10" s="74">
        <v>5881902</v>
      </c>
      <c r="G10" s="74">
        <v>4003561</v>
      </c>
      <c r="H10" s="74">
        <v>16734718</v>
      </c>
      <c r="I10" s="74">
        <v>2690132</v>
      </c>
      <c r="J10" s="74">
        <v>19424850</v>
      </c>
      <c r="K10" s="74">
        <v>36280089</v>
      </c>
      <c r="L10" s="74">
        <v>1110333</v>
      </c>
      <c r="M10" s="74">
        <v>37390421</v>
      </c>
      <c r="N10" s="74">
        <v>7103879</v>
      </c>
      <c r="O10" s="74">
        <v>44494300</v>
      </c>
      <c r="P10" s="73">
        <v>63929150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6.5" customHeight="1" x14ac:dyDescent="0.15">
      <c r="A11" s="106" t="s">
        <v>86</v>
      </c>
      <c r="B11" s="107">
        <v>1</v>
      </c>
      <c r="C11" s="108" t="s">
        <v>87</v>
      </c>
      <c r="D11" s="109">
        <v>143004</v>
      </c>
      <c r="E11" s="110">
        <v>486122</v>
      </c>
      <c r="F11" s="111">
        <v>448320</v>
      </c>
      <c r="G11" s="112">
        <v>312993</v>
      </c>
      <c r="H11" s="111">
        <v>1390439</v>
      </c>
      <c r="I11" s="111">
        <v>188370</v>
      </c>
      <c r="J11" s="111">
        <v>1578809</v>
      </c>
      <c r="K11" s="111">
        <v>3142553</v>
      </c>
      <c r="L11" s="111">
        <v>101200</v>
      </c>
      <c r="M11" s="111">
        <v>3243753</v>
      </c>
      <c r="N11" s="111">
        <v>552752</v>
      </c>
      <c r="O11" s="111">
        <v>3796505</v>
      </c>
      <c r="P11" s="111">
        <v>5375314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6.5" customHeight="1" x14ac:dyDescent="0.15">
      <c r="A12" s="67" t="s">
        <v>72</v>
      </c>
      <c r="B12" s="61">
        <v>2</v>
      </c>
      <c r="C12" s="68" t="s">
        <v>72</v>
      </c>
      <c r="D12" s="63">
        <v>112461</v>
      </c>
      <c r="E12" s="64">
        <v>372979</v>
      </c>
      <c r="F12" s="65">
        <v>436165</v>
      </c>
      <c r="G12" s="66">
        <v>303440</v>
      </c>
      <c r="H12" s="65">
        <v>1225045</v>
      </c>
      <c r="I12" s="65">
        <v>202323</v>
      </c>
      <c r="J12" s="65">
        <v>1427368</v>
      </c>
      <c r="K12" s="65">
        <v>3176600</v>
      </c>
      <c r="L12" s="65">
        <v>80992</v>
      </c>
      <c r="M12" s="65">
        <v>3257592</v>
      </c>
      <c r="N12" s="65">
        <v>499004</v>
      </c>
      <c r="O12" s="65">
        <v>3756596</v>
      </c>
      <c r="P12" s="65">
        <v>5183964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6.5" customHeight="1" x14ac:dyDescent="0.15">
      <c r="A13" s="113" t="s">
        <v>72</v>
      </c>
      <c r="B13" s="82">
        <v>3</v>
      </c>
      <c r="C13" s="114" t="s">
        <v>72</v>
      </c>
      <c r="D13" s="115">
        <v>134460</v>
      </c>
      <c r="E13" s="116">
        <v>506088</v>
      </c>
      <c r="F13" s="117">
        <v>545761</v>
      </c>
      <c r="G13" s="118">
        <v>376459</v>
      </c>
      <c r="H13" s="117">
        <v>1562768</v>
      </c>
      <c r="I13" s="117">
        <v>221847</v>
      </c>
      <c r="J13" s="117">
        <v>1784615</v>
      </c>
      <c r="K13" s="117">
        <v>3244505</v>
      </c>
      <c r="L13" s="117">
        <v>133590</v>
      </c>
      <c r="M13" s="117">
        <v>3378095</v>
      </c>
      <c r="N13" s="117">
        <v>656148</v>
      </c>
      <c r="O13" s="117">
        <v>4034243</v>
      </c>
      <c r="P13" s="117">
        <v>5818858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6.5" customHeight="1" x14ac:dyDescent="0.15">
      <c r="A14" s="106" t="s">
        <v>86</v>
      </c>
      <c r="B14" s="107">
        <v>4</v>
      </c>
      <c r="C14" s="108" t="s">
        <v>87</v>
      </c>
      <c r="D14" s="109">
        <v>129533</v>
      </c>
      <c r="E14" s="110">
        <v>319418</v>
      </c>
      <c r="F14" s="111">
        <v>371178</v>
      </c>
      <c r="G14" s="112">
        <v>318506</v>
      </c>
      <c r="H14" s="111">
        <v>1138635</v>
      </c>
      <c r="I14" s="111">
        <v>230931</v>
      </c>
      <c r="J14" s="111">
        <v>1369566</v>
      </c>
      <c r="K14" s="111">
        <v>2891860</v>
      </c>
      <c r="L14" s="111">
        <v>108204</v>
      </c>
      <c r="M14" s="111">
        <v>3000064</v>
      </c>
      <c r="N14" s="111">
        <v>608068</v>
      </c>
      <c r="O14" s="111">
        <v>3608132</v>
      </c>
      <c r="P14" s="111">
        <v>4977698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6.5" customHeight="1" x14ac:dyDescent="0.15">
      <c r="A15" s="67" t="s">
        <v>72</v>
      </c>
      <c r="B15" s="61">
        <v>5</v>
      </c>
      <c r="C15" s="68" t="s">
        <v>72</v>
      </c>
      <c r="D15" s="63">
        <v>141383</v>
      </c>
      <c r="E15" s="64">
        <v>470038</v>
      </c>
      <c r="F15" s="65">
        <v>596834</v>
      </c>
      <c r="G15" s="66">
        <v>400626</v>
      </c>
      <c r="H15" s="65">
        <v>1608881</v>
      </c>
      <c r="I15" s="65">
        <v>266173</v>
      </c>
      <c r="J15" s="65">
        <v>1875054</v>
      </c>
      <c r="K15" s="65">
        <v>2982675</v>
      </c>
      <c r="L15" s="65">
        <v>69369</v>
      </c>
      <c r="M15" s="65">
        <v>3052044</v>
      </c>
      <c r="N15" s="65">
        <v>548404</v>
      </c>
      <c r="O15" s="65">
        <v>3600448</v>
      </c>
      <c r="P15" s="65">
        <v>5475502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6.5" customHeight="1" x14ac:dyDescent="0.15">
      <c r="A16" s="67" t="s">
        <v>72</v>
      </c>
      <c r="B16" s="61">
        <v>6</v>
      </c>
      <c r="C16" s="68" t="s">
        <v>72</v>
      </c>
      <c r="D16" s="63">
        <v>125964</v>
      </c>
      <c r="E16" s="64">
        <v>451640</v>
      </c>
      <c r="F16" s="65">
        <v>581255</v>
      </c>
      <c r="G16" s="66">
        <v>283097</v>
      </c>
      <c r="H16" s="65">
        <v>1441956</v>
      </c>
      <c r="I16" s="65">
        <v>242706</v>
      </c>
      <c r="J16" s="65">
        <v>1684662</v>
      </c>
      <c r="K16" s="65">
        <v>2944262</v>
      </c>
      <c r="L16" s="65">
        <v>102477</v>
      </c>
      <c r="M16" s="65">
        <v>3046739</v>
      </c>
      <c r="N16" s="65">
        <v>641357</v>
      </c>
      <c r="O16" s="65">
        <v>3688096</v>
      </c>
      <c r="P16" s="65">
        <v>5372758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6.5" customHeight="1" x14ac:dyDescent="0.15">
      <c r="A17" s="67" t="s">
        <v>72</v>
      </c>
      <c r="B17" s="61">
        <v>7</v>
      </c>
      <c r="C17" s="68" t="s">
        <v>72</v>
      </c>
      <c r="D17" s="63">
        <v>118007.20000000001</v>
      </c>
      <c r="E17" s="64">
        <v>353747</v>
      </c>
      <c r="F17" s="65">
        <v>360068</v>
      </c>
      <c r="G17" s="66">
        <v>253870</v>
      </c>
      <c r="H17" s="65">
        <v>1085692.2</v>
      </c>
      <c r="I17" s="65">
        <v>199207</v>
      </c>
      <c r="J17" s="65">
        <v>1284899.2</v>
      </c>
      <c r="K17" s="65">
        <v>2186792</v>
      </c>
      <c r="L17" s="65">
        <v>65395</v>
      </c>
      <c r="M17" s="65">
        <v>2252187</v>
      </c>
      <c r="N17" s="65">
        <v>481483</v>
      </c>
      <c r="O17" s="65">
        <v>2733670</v>
      </c>
      <c r="P17" s="65">
        <v>4018569.2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6.5" customHeight="1" x14ac:dyDescent="0.15">
      <c r="A18" s="119"/>
      <c r="B18" s="61">
        <v>8</v>
      </c>
      <c r="C18" s="79"/>
      <c r="D18" s="63">
        <v>148811</v>
      </c>
      <c r="E18" s="66">
        <v>427513</v>
      </c>
      <c r="F18" s="123">
        <v>524758</v>
      </c>
      <c r="G18" s="123">
        <v>377295</v>
      </c>
      <c r="H18" s="123">
        <f t="shared" ref="H18:H27" si="0">SUM(D18:G18)</f>
        <v>1478377</v>
      </c>
      <c r="I18" s="123">
        <v>198828</v>
      </c>
      <c r="J18" s="123">
        <f t="shared" ref="J18:J27" si="1">H18+I18</f>
        <v>1677205</v>
      </c>
      <c r="K18" s="123">
        <v>2650832</v>
      </c>
      <c r="L18" s="123">
        <v>79748</v>
      </c>
      <c r="M18" s="123">
        <f t="shared" ref="M18:M27" si="2">K18+L18</f>
        <v>2730580</v>
      </c>
      <c r="N18" s="123">
        <v>530557</v>
      </c>
      <c r="O18" s="123">
        <f t="shared" ref="O18:O27" si="3">M18+N18</f>
        <v>3261137</v>
      </c>
      <c r="P18" s="65">
        <f t="shared" ref="P18:P27" si="4">J18+O18</f>
        <v>4938342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6.5" customHeight="1" x14ac:dyDescent="0.15">
      <c r="A19" s="119"/>
      <c r="B19" s="61">
        <v>9</v>
      </c>
      <c r="C19" s="79"/>
      <c r="D19" s="124">
        <v>137867</v>
      </c>
      <c r="E19" s="95">
        <v>300977</v>
      </c>
      <c r="F19" s="123">
        <v>309994</v>
      </c>
      <c r="G19" s="123">
        <v>317989</v>
      </c>
      <c r="H19" s="123">
        <f t="shared" si="0"/>
        <v>1066827</v>
      </c>
      <c r="I19" s="123">
        <v>201481</v>
      </c>
      <c r="J19" s="123">
        <f t="shared" si="1"/>
        <v>1268308</v>
      </c>
      <c r="K19" s="123">
        <v>2836386</v>
      </c>
      <c r="L19" s="123">
        <v>85385</v>
      </c>
      <c r="M19" s="123">
        <f t="shared" si="2"/>
        <v>2921771</v>
      </c>
      <c r="N19" s="123">
        <v>592060</v>
      </c>
      <c r="O19" s="123">
        <f t="shared" si="3"/>
        <v>3513831</v>
      </c>
      <c r="P19" s="65">
        <f t="shared" si="4"/>
        <v>4782139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6.5" customHeight="1" x14ac:dyDescent="0.15">
      <c r="A20" s="119"/>
      <c r="B20" s="61">
        <v>10</v>
      </c>
      <c r="C20" s="80"/>
      <c r="D20" s="124">
        <v>133902</v>
      </c>
      <c r="E20" s="122">
        <v>417256</v>
      </c>
      <c r="F20" s="65">
        <v>518749</v>
      </c>
      <c r="G20" s="65">
        <v>326303</v>
      </c>
      <c r="H20" s="65">
        <f t="shared" si="0"/>
        <v>1396210</v>
      </c>
      <c r="I20" s="65">
        <v>233815</v>
      </c>
      <c r="J20" s="65">
        <f t="shared" si="1"/>
        <v>1630025</v>
      </c>
      <c r="K20" s="65">
        <v>3032159</v>
      </c>
      <c r="L20" s="65">
        <v>88372</v>
      </c>
      <c r="M20" s="65">
        <f t="shared" si="2"/>
        <v>3120531</v>
      </c>
      <c r="N20" s="65">
        <v>546681</v>
      </c>
      <c r="O20" s="65">
        <f t="shared" si="3"/>
        <v>3667212</v>
      </c>
      <c r="P20" s="65">
        <f t="shared" si="4"/>
        <v>5297237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6.5" customHeight="1" x14ac:dyDescent="0.15">
      <c r="A21" s="141"/>
      <c r="B21" s="61">
        <v>11</v>
      </c>
      <c r="C21" s="80"/>
      <c r="D21" s="124">
        <v>161838</v>
      </c>
      <c r="E21" s="66">
        <v>406508</v>
      </c>
      <c r="F21" s="65">
        <v>674635</v>
      </c>
      <c r="G21" s="65">
        <v>416207</v>
      </c>
      <c r="H21" s="65">
        <f t="shared" si="0"/>
        <v>1659188</v>
      </c>
      <c r="I21" s="65">
        <v>260970</v>
      </c>
      <c r="J21" s="65">
        <f t="shared" si="1"/>
        <v>1920158</v>
      </c>
      <c r="K21" s="65">
        <v>3770937</v>
      </c>
      <c r="L21" s="65">
        <v>102807</v>
      </c>
      <c r="M21" s="65">
        <f t="shared" si="2"/>
        <v>3873744</v>
      </c>
      <c r="N21" s="65">
        <v>755087</v>
      </c>
      <c r="O21" s="65">
        <f t="shared" si="3"/>
        <v>4628831</v>
      </c>
      <c r="P21" s="65">
        <f t="shared" si="4"/>
        <v>6548989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6.5" customHeight="1" x14ac:dyDescent="0.15">
      <c r="A22" s="126"/>
      <c r="B22" s="82">
        <v>12</v>
      </c>
      <c r="C22" s="83"/>
      <c r="D22" s="129">
        <v>218873</v>
      </c>
      <c r="E22" s="118">
        <v>613047</v>
      </c>
      <c r="F22" s="117">
        <v>514185</v>
      </c>
      <c r="G22" s="117">
        <v>316776</v>
      </c>
      <c r="H22" s="117">
        <f t="shared" si="0"/>
        <v>1662881</v>
      </c>
      <c r="I22" s="117">
        <v>243481</v>
      </c>
      <c r="J22" s="117">
        <f t="shared" si="1"/>
        <v>1906362</v>
      </c>
      <c r="K22" s="117">
        <v>3420528</v>
      </c>
      <c r="L22" s="117">
        <v>92794</v>
      </c>
      <c r="M22" s="117">
        <f t="shared" si="2"/>
        <v>3513322</v>
      </c>
      <c r="N22" s="117">
        <v>633407</v>
      </c>
      <c r="O22" s="117">
        <f t="shared" si="3"/>
        <v>4146729</v>
      </c>
      <c r="P22" s="117">
        <f t="shared" si="4"/>
        <v>6053091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6.5" customHeight="1" x14ac:dyDescent="0.15">
      <c r="A23" s="106" t="s">
        <v>93</v>
      </c>
      <c r="B23" s="61">
        <v>1</v>
      </c>
      <c r="C23" s="68" t="s">
        <v>87</v>
      </c>
      <c r="D23" s="124">
        <v>193558</v>
      </c>
      <c r="E23" s="66">
        <v>484182</v>
      </c>
      <c r="F23" s="65">
        <v>506094</v>
      </c>
      <c r="G23" s="65">
        <v>392037</v>
      </c>
      <c r="H23" s="65">
        <f t="shared" si="0"/>
        <v>1575871</v>
      </c>
      <c r="I23" s="65">
        <v>202866</v>
      </c>
      <c r="J23" s="65">
        <f t="shared" si="1"/>
        <v>1778737</v>
      </c>
      <c r="K23" s="65">
        <v>3295753</v>
      </c>
      <c r="L23" s="65">
        <v>122893</v>
      </c>
      <c r="M23" s="65">
        <f t="shared" si="2"/>
        <v>3418646</v>
      </c>
      <c r="N23" s="65">
        <v>733964</v>
      </c>
      <c r="O23" s="65">
        <f t="shared" si="3"/>
        <v>4152610</v>
      </c>
      <c r="P23" s="65">
        <f t="shared" si="4"/>
        <v>5931347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6.5" customHeight="1" x14ac:dyDescent="0.15">
      <c r="A24" s="67"/>
      <c r="B24" s="61">
        <v>2</v>
      </c>
      <c r="C24" s="68"/>
      <c r="D24" s="124">
        <v>113770</v>
      </c>
      <c r="E24" s="66">
        <v>377168</v>
      </c>
      <c r="F24" s="65">
        <v>535325</v>
      </c>
      <c r="G24" s="65">
        <v>303562</v>
      </c>
      <c r="H24" s="65">
        <f t="shared" si="0"/>
        <v>1329825</v>
      </c>
      <c r="I24" s="65">
        <v>170861</v>
      </c>
      <c r="J24" s="65">
        <f t="shared" si="1"/>
        <v>1500686</v>
      </c>
      <c r="K24" s="65">
        <v>3400045</v>
      </c>
      <c r="L24" s="65">
        <v>94745</v>
      </c>
      <c r="M24" s="65">
        <f t="shared" si="2"/>
        <v>3494790</v>
      </c>
      <c r="N24" s="65">
        <v>635982</v>
      </c>
      <c r="O24" s="65">
        <f t="shared" si="3"/>
        <v>4130772</v>
      </c>
      <c r="P24" s="65">
        <f t="shared" si="4"/>
        <v>5631458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16.5" customHeight="1" x14ac:dyDescent="0.15">
      <c r="A25" s="142"/>
      <c r="B25" s="61">
        <v>3</v>
      </c>
      <c r="C25" s="68"/>
      <c r="D25" s="143">
        <v>132819</v>
      </c>
      <c r="E25" s="122">
        <v>452886</v>
      </c>
      <c r="F25" s="65">
        <v>530524</v>
      </c>
      <c r="G25" s="65">
        <v>292497</v>
      </c>
      <c r="H25" s="65">
        <f t="shared" si="0"/>
        <v>1408726</v>
      </c>
      <c r="I25" s="65">
        <v>193044</v>
      </c>
      <c r="J25" s="65">
        <f t="shared" si="1"/>
        <v>1601770</v>
      </c>
      <c r="K25" s="65">
        <v>3369680</v>
      </c>
      <c r="L25" s="65">
        <v>125663</v>
      </c>
      <c r="M25" s="65">
        <f t="shared" si="2"/>
        <v>3495343</v>
      </c>
      <c r="N25" s="65">
        <v>664041</v>
      </c>
      <c r="O25" s="65">
        <f t="shared" si="3"/>
        <v>4159384</v>
      </c>
      <c r="P25" s="65">
        <f t="shared" si="4"/>
        <v>5761154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6.5" customHeight="1" x14ac:dyDescent="0.15">
      <c r="A26" s="142"/>
      <c r="B26" s="61">
        <v>4</v>
      </c>
      <c r="C26" s="68"/>
      <c r="D26" s="143">
        <v>130508</v>
      </c>
      <c r="E26" s="122">
        <v>395607</v>
      </c>
      <c r="F26" s="65">
        <v>628570</v>
      </c>
      <c r="G26" s="65">
        <v>296564</v>
      </c>
      <c r="H26" s="65">
        <f t="shared" si="0"/>
        <v>1451249</v>
      </c>
      <c r="I26" s="65">
        <v>163356</v>
      </c>
      <c r="J26" s="65">
        <f t="shared" si="1"/>
        <v>1614605</v>
      </c>
      <c r="K26" s="65">
        <v>2873733</v>
      </c>
      <c r="L26" s="65">
        <v>81784</v>
      </c>
      <c r="M26" s="65">
        <f t="shared" si="2"/>
        <v>2955517</v>
      </c>
      <c r="N26" s="65">
        <v>702892</v>
      </c>
      <c r="O26" s="65">
        <f t="shared" si="3"/>
        <v>3658409</v>
      </c>
      <c r="P26" s="65">
        <f t="shared" si="4"/>
        <v>5273014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x14ac:dyDescent="0.15">
      <c r="A27" s="67"/>
      <c r="B27" s="61">
        <v>5</v>
      </c>
      <c r="C27" s="68"/>
      <c r="D27" s="124">
        <v>110378</v>
      </c>
      <c r="E27" s="66">
        <v>396218</v>
      </c>
      <c r="F27" s="65">
        <v>721785</v>
      </c>
      <c r="G27" s="65">
        <v>352892</v>
      </c>
      <c r="H27" s="65">
        <f t="shared" si="0"/>
        <v>1581273</v>
      </c>
      <c r="I27" s="65">
        <v>178115</v>
      </c>
      <c r="J27" s="65">
        <f t="shared" si="1"/>
        <v>1759388</v>
      </c>
      <c r="K27" s="65">
        <v>3117103</v>
      </c>
      <c r="L27" s="65">
        <v>87712</v>
      </c>
      <c r="M27" s="65">
        <f t="shared" si="2"/>
        <v>3204815</v>
      </c>
      <c r="N27" s="65">
        <v>37117</v>
      </c>
      <c r="O27" s="65">
        <f t="shared" si="3"/>
        <v>3241932</v>
      </c>
      <c r="P27" s="66">
        <f t="shared" si="4"/>
        <v>5001320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x14ac:dyDescent="0.15">
      <c r="A28" s="67"/>
      <c r="B28" s="61">
        <v>6</v>
      </c>
      <c r="C28" s="68"/>
      <c r="D28" s="124">
        <v>133521</v>
      </c>
      <c r="E28" s="66">
        <v>375619</v>
      </c>
      <c r="F28" s="65">
        <v>431238</v>
      </c>
      <c r="G28" s="65">
        <v>279228</v>
      </c>
      <c r="H28" s="65">
        <f>SUM(D28:G28)</f>
        <v>1219606</v>
      </c>
      <c r="I28" s="65">
        <v>166569</v>
      </c>
      <c r="J28" s="65">
        <f>H28+I28</f>
        <v>1386175</v>
      </c>
      <c r="K28" s="65">
        <v>3056414</v>
      </c>
      <c r="L28" s="65">
        <v>101573</v>
      </c>
      <c r="M28" s="65">
        <f>K28+L28</f>
        <v>3157987</v>
      </c>
      <c r="N28" s="65">
        <v>768824</v>
      </c>
      <c r="O28" s="65">
        <f>M28+N28</f>
        <v>3926811</v>
      </c>
      <c r="P28" s="65">
        <f>J28+O28</f>
        <v>5312986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x14ac:dyDescent="0.15">
      <c r="A29" s="67"/>
      <c r="B29" s="61">
        <v>7</v>
      </c>
      <c r="C29" s="68"/>
      <c r="D29" s="124">
        <v>142500</v>
      </c>
      <c r="E29" s="66">
        <v>347947</v>
      </c>
      <c r="F29" s="65">
        <v>467521</v>
      </c>
      <c r="G29" s="65">
        <v>251028</v>
      </c>
      <c r="H29" s="65">
        <f>SUM(D29:G29)</f>
        <v>1208996</v>
      </c>
      <c r="I29" s="65">
        <v>157129</v>
      </c>
      <c r="J29" s="65">
        <f>H29+I29</f>
        <v>1366125</v>
      </c>
      <c r="K29" s="65">
        <v>2786223</v>
      </c>
      <c r="L29" s="65">
        <v>100664</v>
      </c>
      <c r="M29" s="65">
        <f>K29+L29</f>
        <v>2886887</v>
      </c>
      <c r="N29" s="65">
        <v>638639</v>
      </c>
      <c r="O29" s="65">
        <f>M29+N29</f>
        <v>3525526</v>
      </c>
      <c r="P29" s="66">
        <f>J29+O29</f>
        <v>4891651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x14ac:dyDescent="0.15">
      <c r="A30" s="69"/>
      <c r="B30" s="70">
        <v>8</v>
      </c>
      <c r="C30" s="71"/>
      <c r="D30" s="131">
        <v>160227</v>
      </c>
      <c r="E30" s="73">
        <v>471909</v>
      </c>
      <c r="F30" s="74">
        <v>553137</v>
      </c>
      <c r="G30" s="74">
        <v>261532</v>
      </c>
      <c r="H30" s="74">
        <f>SUM(D30:G30)</f>
        <v>1446805</v>
      </c>
      <c r="I30" s="74">
        <v>216576</v>
      </c>
      <c r="J30" s="74">
        <f>H30+I30</f>
        <v>1663381</v>
      </c>
      <c r="K30" s="74">
        <v>3005311</v>
      </c>
      <c r="L30" s="74">
        <v>85950</v>
      </c>
      <c r="M30" s="74">
        <f>K30+L30</f>
        <v>3091261</v>
      </c>
      <c r="N30" s="74">
        <v>742566</v>
      </c>
      <c r="O30" s="74">
        <f>M30+N30</f>
        <v>3833827</v>
      </c>
      <c r="P30" s="73">
        <f>J30+O30</f>
        <v>5497208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x14ac:dyDescent="0.15">
      <c r="A31" s="92"/>
      <c r="B31" s="92"/>
      <c r="C31" s="93" t="s">
        <v>89</v>
      </c>
      <c r="D31" s="94" t="s">
        <v>90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x14ac:dyDescent="0.15"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4:35" ht="14.25" x14ac:dyDescent="0.15">
      <c r="D33" s="100"/>
      <c r="E33" s="100"/>
      <c r="F33" s="100"/>
      <c r="G33" s="100"/>
      <c r="H33" s="144"/>
      <c r="I33" s="100"/>
      <c r="J33" s="144"/>
      <c r="K33" s="100"/>
      <c r="L33" s="100"/>
      <c r="M33" s="145"/>
      <c r="N33" s="100"/>
      <c r="O33" s="146"/>
      <c r="P33" s="146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4:35" x14ac:dyDescent="0.15">
      <c r="D34" s="147"/>
      <c r="E34" s="147"/>
      <c r="F34" s="148"/>
      <c r="G34" s="147"/>
      <c r="H34" s="97"/>
      <c r="I34" s="149"/>
      <c r="J34" s="97"/>
      <c r="K34" s="147"/>
      <c r="L34" s="147"/>
      <c r="M34" s="97"/>
      <c r="N34" s="147"/>
      <c r="O34" s="150"/>
      <c r="P34" s="15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4:35" x14ac:dyDescent="0.15">
      <c r="D35" s="147"/>
      <c r="E35" s="147"/>
      <c r="F35" s="148"/>
      <c r="G35" s="147"/>
      <c r="H35" s="11"/>
      <c r="I35" s="149"/>
      <c r="J35" s="11"/>
      <c r="K35" s="147"/>
      <c r="L35" s="147"/>
      <c r="M35" s="11"/>
      <c r="N35" s="147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4:35" x14ac:dyDescent="0.15">
      <c r="D36" s="147"/>
      <c r="E36" s="95"/>
      <c r="F36" s="148"/>
      <c r="G36" s="147"/>
      <c r="H36" s="11"/>
      <c r="I36" s="149"/>
      <c r="J36" s="11"/>
      <c r="K36" s="147"/>
      <c r="L36" s="147"/>
      <c r="M36" s="11"/>
      <c r="N36" s="14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4:35" x14ac:dyDescent="0.15">
      <c r="D37" s="147"/>
      <c r="E37" s="95"/>
      <c r="F37" s="148"/>
      <c r="G37" s="147"/>
      <c r="H37" s="11"/>
      <c r="I37" s="149"/>
      <c r="J37" s="11"/>
      <c r="K37" s="147"/>
      <c r="L37" s="147"/>
      <c r="M37" s="11"/>
      <c r="N37" s="14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4:35" x14ac:dyDescent="0.15">
      <c r="D38" s="147"/>
      <c r="E38" s="147"/>
      <c r="F38" s="148"/>
      <c r="G38" s="147"/>
      <c r="H38" s="11"/>
      <c r="I38" s="147"/>
      <c r="J38" s="11"/>
      <c r="K38" s="147"/>
      <c r="L38" s="147"/>
      <c r="M38" s="11"/>
      <c r="N38" s="14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4:35" x14ac:dyDescent="0.15">
      <c r="D39" s="147"/>
      <c r="E39" s="147"/>
      <c r="F39" s="148"/>
      <c r="G39" s="147"/>
      <c r="H39" s="11"/>
      <c r="I39" s="147"/>
      <c r="J39" s="11"/>
      <c r="K39" s="147"/>
      <c r="L39" s="147"/>
      <c r="M39" s="11"/>
      <c r="N39" s="147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4:35" x14ac:dyDescent="0.15">
      <c r="D40" s="147"/>
      <c r="E40" s="147"/>
      <c r="F40" s="148"/>
      <c r="G40" s="147"/>
      <c r="H40" s="11"/>
      <c r="I40" s="147"/>
      <c r="J40" s="11"/>
      <c r="K40" s="147"/>
      <c r="L40" s="11"/>
      <c r="M40" s="11"/>
      <c r="N40" s="147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4:35" x14ac:dyDescent="0.15">
      <c r="D41" s="147"/>
      <c r="E41" s="147"/>
      <c r="F41" s="148"/>
      <c r="G41" s="147"/>
      <c r="H41" s="11"/>
      <c r="I41" s="147"/>
      <c r="J41" s="11"/>
      <c r="K41" s="11"/>
      <c r="L41" s="11"/>
      <c r="M41" s="11"/>
      <c r="N41" s="14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4:35" x14ac:dyDescent="0.15">
      <c r="D42" s="151"/>
      <c r="E42" s="147"/>
      <c r="F42" s="148"/>
      <c r="G42" s="147"/>
      <c r="H42" s="11"/>
      <c r="I42" s="147"/>
      <c r="J42" s="11"/>
      <c r="K42" s="11"/>
      <c r="L42" s="11"/>
      <c r="M42" s="11"/>
      <c r="N42" s="147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4:35" x14ac:dyDescent="0.15">
      <c r="D43" s="98"/>
      <c r="E43" s="147"/>
      <c r="F43" s="148"/>
      <c r="G43" s="147"/>
      <c r="H43" s="11"/>
      <c r="I43" s="147"/>
      <c r="J43" s="11"/>
      <c r="K43" s="11"/>
      <c r="L43" s="11"/>
      <c r="M43" s="11"/>
      <c r="N43" s="147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4:35" x14ac:dyDescent="0.15">
      <c r="D44" s="98"/>
      <c r="E44" s="147"/>
      <c r="F44" s="148"/>
      <c r="G44" s="147"/>
      <c r="H44" s="11"/>
      <c r="I44" s="147"/>
      <c r="J44" s="11"/>
      <c r="K44" s="11"/>
      <c r="L44" s="11"/>
      <c r="M44" s="11"/>
      <c r="N44" s="147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4:35" x14ac:dyDescent="0.15">
      <c r="D45" s="98"/>
      <c r="E45" s="147"/>
      <c r="F45" s="148"/>
      <c r="G45" s="147"/>
      <c r="H45" s="11"/>
      <c r="I45" s="147"/>
      <c r="J45" s="11"/>
      <c r="K45" s="11"/>
      <c r="L45" s="11"/>
      <c r="M45" s="11"/>
      <c r="N45" s="147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4:35" x14ac:dyDescent="0.15">
      <c r="D46" s="11"/>
      <c r="E46" s="147"/>
      <c r="F46" s="148"/>
      <c r="G46" s="147"/>
      <c r="H46" s="11"/>
      <c r="I46" s="11"/>
      <c r="J46" s="11"/>
      <c r="K46" s="11"/>
      <c r="L46" s="11"/>
      <c r="M46" s="11"/>
      <c r="N46" s="147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4:35" x14ac:dyDescent="0.15">
      <c r="D47" s="11"/>
      <c r="E47" s="147"/>
      <c r="F47" s="147"/>
      <c r="G47" s="147"/>
      <c r="H47" s="11"/>
      <c r="I47" s="11"/>
      <c r="J47" s="11"/>
      <c r="K47" s="11"/>
      <c r="L47" s="11"/>
      <c r="M47" s="11"/>
      <c r="N47" s="147"/>
    </row>
    <row r="48" spans="4:35" x14ac:dyDescent="0.15">
      <c r="D48" s="11"/>
      <c r="E48" s="147"/>
      <c r="F48" s="147"/>
      <c r="G48" s="147"/>
      <c r="H48" s="11"/>
      <c r="I48" s="11"/>
      <c r="J48" s="11"/>
      <c r="K48" s="11"/>
      <c r="L48" s="11"/>
      <c r="M48" s="11"/>
      <c r="N48" s="11"/>
    </row>
    <row r="49" spans="4:14" x14ac:dyDescent="0.15">
      <c r="D49" s="11"/>
      <c r="E49" s="147"/>
      <c r="F49" s="147"/>
      <c r="G49" s="11"/>
      <c r="H49" s="11"/>
      <c r="I49" s="11"/>
      <c r="J49" s="11"/>
      <c r="K49" s="11"/>
      <c r="L49" s="11"/>
      <c r="M49" s="11"/>
      <c r="N49" s="11"/>
    </row>
    <row r="50" spans="4:14" x14ac:dyDescent="0.15">
      <c r="D50" s="11"/>
      <c r="E50" s="11"/>
      <c r="F50" s="147"/>
      <c r="G50" s="11"/>
      <c r="H50" s="11"/>
      <c r="I50" s="11"/>
      <c r="J50" s="11"/>
      <c r="K50" s="11"/>
      <c r="L50" s="11"/>
      <c r="M50" s="11"/>
      <c r="N50" s="11"/>
    </row>
    <row r="51" spans="4:14" x14ac:dyDescent="0.15">
      <c r="D51" s="11"/>
      <c r="E51" s="11"/>
      <c r="F51" s="147"/>
      <c r="G51" s="11"/>
      <c r="H51" s="11"/>
      <c r="I51" s="11"/>
      <c r="J51" s="11"/>
      <c r="K51" s="11"/>
      <c r="L51" s="11"/>
      <c r="M51" s="11"/>
      <c r="N51" s="11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50" customWidth="1"/>
    <col min="2" max="2" width="4.125" style="550" customWidth="1"/>
    <col min="3" max="3" width="3.125" style="550" customWidth="1"/>
    <col min="4" max="4" width="2.625" style="550" customWidth="1"/>
    <col min="5" max="7" width="7.625" style="550" customWidth="1"/>
    <col min="8" max="8" width="9.125" style="550" customWidth="1"/>
    <col min="9" max="11" width="7.625" style="550" customWidth="1"/>
    <col min="12" max="12" width="9.125" style="550" customWidth="1"/>
    <col min="13" max="15" width="7.625" style="550" customWidth="1"/>
    <col min="16" max="16" width="9.125" style="550" customWidth="1"/>
    <col min="17" max="17" width="7.625" style="550" bestFit="1" customWidth="1"/>
    <col min="18" max="19" width="7.5" style="550"/>
    <col min="20" max="20" width="8.625" style="550" customWidth="1"/>
    <col min="21" max="16384" width="7.5" style="550"/>
  </cols>
  <sheetData>
    <row r="3" spans="2:21" x14ac:dyDescent="0.15">
      <c r="B3" s="550" t="s">
        <v>419</v>
      </c>
    </row>
    <row r="4" spans="2:21" x14ac:dyDescent="0.15">
      <c r="T4" s="551" t="s">
        <v>246</v>
      </c>
    </row>
    <row r="5" spans="2:21" ht="6" customHeight="1" x14ac:dyDescent="0.15"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3"/>
      <c r="N5" s="553"/>
      <c r="O5" s="553"/>
      <c r="P5" s="553"/>
    </row>
    <row r="6" spans="2:21" ht="15" customHeight="1" x14ac:dyDescent="0.15">
      <c r="B6" s="200"/>
      <c r="C6" s="185" t="s">
        <v>187</v>
      </c>
      <c r="D6" s="186"/>
      <c r="E6" s="681">
        <v>4</v>
      </c>
      <c r="F6" s="682"/>
      <c r="G6" s="682"/>
      <c r="H6" s="683"/>
      <c r="I6" s="681">
        <v>3</v>
      </c>
      <c r="J6" s="682"/>
      <c r="K6" s="682"/>
      <c r="L6" s="683"/>
      <c r="M6" s="681">
        <v>2</v>
      </c>
      <c r="N6" s="682"/>
      <c r="O6" s="682"/>
      <c r="P6" s="683"/>
      <c r="Q6" s="681">
        <v>3</v>
      </c>
      <c r="R6" s="682"/>
      <c r="S6" s="682"/>
      <c r="T6" s="683"/>
    </row>
    <row r="7" spans="2:21" ht="15" customHeight="1" x14ac:dyDescent="0.15">
      <c r="B7" s="200"/>
      <c r="C7" s="196" t="s">
        <v>188</v>
      </c>
      <c r="D7" s="208"/>
      <c r="E7" s="681" t="s">
        <v>189</v>
      </c>
      <c r="F7" s="682"/>
      <c r="G7" s="682"/>
      <c r="H7" s="683"/>
      <c r="I7" s="681" t="s">
        <v>189</v>
      </c>
      <c r="J7" s="682"/>
      <c r="K7" s="682"/>
      <c r="L7" s="683"/>
      <c r="M7" s="681" t="s">
        <v>329</v>
      </c>
      <c r="N7" s="682"/>
      <c r="O7" s="682"/>
      <c r="P7" s="683"/>
      <c r="Q7" s="655" t="s">
        <v>191</v>
      </c>
      <c r="R7" s="656"/>
      <c r="S7" s="656"/>
      <c r="T7" s="657"/>
    </row>
    <row r="8" spans="2:21" ht="15" customHeight="1" x14ac:dyDescent="0.15">
      <c r="B8" s="194" t="s">
        <v>110</v>
      </c>
      <c r="C8" s="195"/>
      <c r="D8" s="206"/>
      <c r="E8" s="554" t="s">
        <v>255</v>
      </c>
      <c r="F8" s="555" t="s">
        <v>256</v>
      </c>
      <c r="G8" s="556" t="s">
        <v>193</v>
      </c>
      <c r="H8" s="555" t="s">
        <v>114</v>
      </c>
      <c r="I8" s="196" t="s">
        <v>255</v>
      </c>
      <c r="J8" s="278" t="s">
        <v>256</v>
      </c>
      <c r="K8" s="198" t="s">
        <v>193</v>
      </c>
      <c r="L8" s="278" t="s">
        <v>114</v>
      </c>
      <c r="M8" s="196" t="s">
        <v>255</v>
      </c>
      <c r="N8" s="278" t="s">
        <v>256</v>
      </c>
      <c r="O8" s="198" t="s">
        <v>193</v>
      </c>
      <c r="P8" s="278" t="s">
        <v>114</v>
      </c>
      <c r="Q8" s="196" t="s">
        <v>255</v>
      </c>
      <c r="R8" s="278" t="s">
        <v>256</v>
      </c>
      <c r="S8" s="198" t="s">
        <v>193</v>
      </c>
      <c r="T8" s="278" t="s">
        <v>114</v>
      </c>
    </row>
    <row r="9" spans="2:21" ht="15" customHeight="1" x14ac:dyDescent="0.15">
      <c r="B9" s="510" t="s">
        <v>70</v>
      </c>
      <c r="C9" s="557">
        <v>18</v>
      </c>
      <c r="D9" s="491" t="s">
        <v>71</v>
      </c>
      <c r="E9" s="558" t="s">
        <v>290</v>
      </c>
      <c r="F9" s="559" t="s">
        <v>290</v>
      </c>
      <c r="G9" s="560" t="s">
        <v>290</v>
      </c>
      <c r="H9" s="561">
        <v>81005</v>
      </c>
      <c r="I9" s="200">
        <v>2667</v>
      </c>
      <c r="J9" s="201">
        <v>3182</v>
      </c>
      <c r="K9" s="181">
        <v>2970</v>
      </c>
      <c r="L9" s="201">
        <v>287459</v>
      </c>
      <c r="M9" s="200">
        <v>1363</v>
      </c>
      <c r="N9" s="200">
        <v>1575</v>
      </c>
      <c r="O9" s="200">
        <v>1434</v>
      </c>
      <c r="P9" s="200">
        <v>401405</v>
      </c>
      <c r="Q9" s="200">
        <v>2258</v>
      </c>
      <c r="R9" s="201">
        <v>2625</v>
      </c>
      <c r="S9" s="181">
        <v>2464</v>
      </c>
      <c r="T9" s="201">
        <v>67898</v>
      </c>
      <c r="U9" s="553"/>
    </row>
    <row r="10" spans="2:21" ht="15" customHeight="1" x14ac:dyDescent="0.15">
      <c r="B10" s="562"/>
      <c r="C10" s="557">
        <v>19</v>
      </c>
      <c r="D10" s="563"/>
      <c r="E10" s="558" t="s">
        <v>290</v>
      </c>
      <c r="F10" s="559" t="s">
        <v>290</v>
      </c>
      <c r="G10" s="560" t="s">
        <v>290</v>
      </c>
      <c r="H10" s="561">
        <v>74058</v>
      </c>
      <c r="I10" s="200">
        <v>2641</v>
      </c>
      <c r="J10" s="201">
        <v>3188</v>
      </c>
      <c r="K10" s="181">
        <v>2899</v>
      </c>
      <c r="L10" s="201">
        <v>280564</v>
      </c>
      <c r="M10" s="200">
        <v>1297</v>
      </c>
      <c r="N10" s="200">
        <v>1661</v>
      </c>
      <c r="O10" s="200">
        <v>1414</v>
      </c>
      <c r="P10" s="200">
        <v>4006648</v>
      </c>
      <c r="Q10" s="200">
        <v>2138</v>
      </c>
      <c r="R10" s="201">
        <v>2678</v>
      </c>
      <c r="S10" s="181">
        <v>2438</v>
      </c>
      <c r="T10" s="201">
        <v>124659</v>
      </c>
      <c r="U10" s="553"/>
    </row>
    <row r="11" spans="2:21" ht="15" customHeight="1" x14ac:dyDescent="0.15">
      <c r="B11" s="562"/>
      <c r="C11" s="557">
        <v>20</v>
      </c>
      <c r="D11" s="563"/>
      <c r="E11" s="558" t="s">
        <v>290</v>
      </c>
      <c r="F11" s="559" t="s">
        <v>290</v>
      </c>
      <c r="G11" s="560" t="s">
        <v>290</v>
      </c>
      <c r="H11" s="561">
        <v>70480</v>
      </c>
      <c r="I11" s="200">
        <v>2100</v>
      </c>
      <c r="J11" s="201">
        <v>3162</v>
      </c>
      <c r="K11" s="181">
        <v>2638</v>
      </c>
      <c r="L11" s="201">
        <v>385135</v>
      </c>
      <c r="M11" s="200">
        <v>1313</v>
      </c>
      <c r="N11" s="200">
        <v>1665</v>
      </c>
      <c r="O11" s="200">
        <v>1411</v>
      </c>
      <c r="P11" s="200">
        <v>4381560</v>
      </c>
      <c r="Q11" s="200">
        <v>1817</v>
      </c>
      <c r="R11" s="201">
        <v>2573</v>
      </c>
      <c r="S11" s="181">
        <v>2254</v>
      </c>
      <c r="T11" s="201">
        <v>99830</v>
      </c>
      <c r="U11" s="553"/>
    </row>
    <row r="12" spans="2:21" ht="15" customHeight="1" x14ac:dyDescent="0.15">
      <c r="B12" s="562"/>
      <c r="C12" s="557">
        <v>21</v>
      </c>
      <c r="D12" s="418"/>
      <c r="E12" s="558" t="s">
        <v>290</v>
      </c>
      <c r="F12" s="559" t="s">
        <v>290</v>
      </c>
      <c r="G12" s="560" t="s">
        <v>290</v>
      </c>
      <c r="H12" s="561">
        <v>82204</v>
      </c>
      <c r="I12" s="200">
        <v>2084</v>
      </c>
      <c r="J12" s="201">
        <v>2888</v>
      </c>
      <c r="K12" s="181">
        <v>2503</v>
      </c>
      <c r="L12" s="201">
        <v>338246</v>
      </c>
      <c r="M12" s="200">
        <v>1280</v>
      </c>
      <c r="N12" s="200">
        <v>1607</v>
      </c>
      <c r="O12" s="200">
        <v>1401</v>
      </c>
      <c r="P12" s="200">
        <v>4294522</v>
      </c>
      <c r="Q12" s="200">
        <v>1680</v>
      </c>
      <c r="R12" s="201">
        <v>2468</v>
      </c>
      <c r="S12" s="181">
        <v>2090</v>
      </c>
      <c r="T12" s="201">
        <v>171148</v>
      </c>
      <c r="U12" s="553"/>
    </row>
    <row r="13" spans="2:21" ht="15" customHeight="1" x14ac:dyDescent="0.15">
      <c r="B13" s="564"/>
      <c r="C13" s="565">
        <v>22</v>
      </c>
      <c r="D13" s="425"/>
      <c r="E13" s="566" t="s">
        <v>290</v>
      </c>
      <c r="F13" s="566" t="s">
        <v>290</v>
      </c>
      <c r="G13" s="566" t="s">
        <v>290</v>
      </c>
      <c r="H13" s="567">
        <v>73997</v>
      </c>
      <c r="I13" s="207">
        <v>2062</v>
      </c>
      <c r="J13" s="207">
        <v>2835</v>
      </c>
      <c r="K13" s="515">
        <v>2477</v>
      </c>
      <c r="L13" s="207">
        <v>358469</v>
      </c>
      <c r="M13" s="207">
        <v>1158</v>
      </c>
      <c r="N13" s="207">
        <v>1544</v>
      </c>
      <c r="O13" s="236">
        <v>1330</v>
      </c>
      <c r="P13" s="207">
        <v>3821182</v>
      </c>
      <c r="Q13" s="207">
        <v>1628</v>
      </c>
      <c r="R13" s="207">
        <v>2489</v>
      </c>
      <c r="S13" s="236">
        <v>2024</v>
      </c>
      <c r="T13" s="206">
        <v>261206</v>
      </c>
      <c r="U13" s="553"/>
    </row>
    <row r="14" spans="2:21" ht="15" customHeight="1" x14ac:dyDescent="0.15">
      <c r="B14" s="200" t="s">
        <v>420</v>
      </c>
      <c r="C14" s="193">
        <v>11</v>
      </c>
      <c r="D14" s="430" t="s">
        <v>398</v>
      </c>
      <c r="E14" s="560" t="s">
        <v>290</v>
      </c>
      <c r="F14" s="559" t="s">
        <v>290</v>
      </c>
      <c r="G14" s="560" t="s">
        <v>290</v>
      </c>
      <c r="H14" s="568">
        <v>11411</v>
      </c>
      <c r="I14" s="181">
        <v>2154</v>
      </c>
      <c r="J14" s="201">
        <v>2660</v>
      </c>
      <c r="K14" s="181">
        <v>2465</v>
      </c>
      <c r="L14" s="201">
        <v>21120</v>
      </c>
      <c r="M14" s="181">
        <v>1323</v>
      </c>
      <c r="N14" s="201">
        <v>1465</v>
      </c>
      <c r="O14" s="181">
        <v>1393</v>
      </c>
      <c r="P14" s="201">
        <v>370598</v>
      </c>
      <c r="Q14" s="569">
        <v>1838</v>
      </c>
      <c r="R14" s="568">
        <v>2310</v>
      </c>
      <c r="S14" s="569">
        <v>2036</v>
      </c>
      <c r="T14" s="568">
        <v>21631</v>
      </c>
      <c r="U14" s="553"/>
    </row>
    <row r="15" spans="2:21" ht="15" customHeight="1" x14ac:dyDescent="0.15">
      <c r="B15" s="200"/>
      <c r="C15" s="193">
        <v>12</v>
      </c>
      <c r="D15" s="203"/>
      <c r="E15" s="560" t="s">
        <v>290</v>
      </c>
      <c r="F15" s="559" t="s">
        <v>290</v>
      </c>
      <c r="G15" s="560" t="s">
        <v>290</v>
      </c>
      <c r="H15" s="568">
        <v>15530</v>
      </c>
      <c r="I15" s="569">
        <v>2344</v>
      </c>
      <c r="J15" s="568">
        <v>2678</v>
      </c>
      <c r="K15" s="569">
        <v>2533</v>
      </c>
      <c r="L15" s="568">
        <v>53996</v>
      </c>
      <c r="M15" s="569">
        <v>1365</v>
      </c>
      <c r="N15" s="568">
        <v>1524</v>
      </c>
      <c r="O15" s="569">
        <v>1418</v>
      </c>
      <c r="P15" s="568">
        <v>408154</v>
      </c>
      <c r="Q15" s="569">
        <v>1838</v>
      </c>
      <c r="R15" s="568">
        <v>2363</v>
      </c>
      <c r="S15" s="569">
        <v>2088</v>
      </c>
      <c r="T15" s="568">
        <v>14974</v>
      </c>
      <c r="U15" s="553"/>
    </row>
    <row r="16" spans="2:21" ht="15" customHeight="1" x14ac:dyDescent="0.15">
      <c r="B16" s="200" t="s">
        <v>86</v>
      </c>
      <c r="C16" s="193">
        <v>1</v>
      </c>
      <c r="D16" s="203" t="s">
        <v>87</v>
      </c>
      <c r="E16" s="560" t="s">
        <v>290</v>
      </c>
      <c r="F16" s="559" t="s">
        <v>290</v>
      </c>
      <c r="G16" s="560" t="s">
        <v>290</v>
      </c>
      <c r="H16" s="568">
        <v>16363</v>
      </c>
      <c r="I16" s="569">
        <v>2510</v>
      </c>
      <c r="J16" s="568">
        <v>2510</v>
      </c>
      <c r="K16" s="569">
        <v>2510</v>
      </c>
      <c r="L16" s="568">
        <v>35969</v>
      </c>
      <c r="M16" s="569">
        <v>1260</v>
      </c>
      <c r="N16" s="568">
        <v>1465</v>
      </c>
      <c r="O16" s="569">
        <v>1388</v>
      </c>
      <c r="P16" s="568">
        <v>241298</v>
      </c>
      <c r="Q16" s="569">
        <v>1890</v>
      </c>
      <c r="R16" s="568">
        <v>2310</v>
      </c>
      <c r="S16" s="569">
        <v>2017</v>
      </c>
      <c r="T16" s="568">
        <v>9053</v>
      </c>
      <c r="U16" s="553"/>
    </row>
    <row r="17" spans="2:21" ht="15" customHeight="1" x14ac:dyDescent="0.15">
      <c r="B17" s="200"/>
      <c r="C17" s="193">
        <v>2</v>
      </c>
      <c r="D17" s="203"/>
      <c r="E17" s="560" t="s">
        <v>290</v>
      </c>
      <c r="F17" s="559" t="s">
        <v>290</v>
      </c>
      <c r="G17" s="560" t="s">
        <v>290</v>
      </c>
      <c r="H17" s="568">
        <v>8927</v>
      </c>
      <c r="I17" s="569">
        <v>2499</v>
      </c>
      <c r="J17" s="568">
        <v>2625</v>
      </c>
      <c r="K17" s="569">
        <v>2512</v>
      </c>
      <c r="L17" s="568">
        <v>19476</v>
      </c>
      <c r="M17" s="569">
        <v>1216</v>
      </c>
      <c r="N17" s="568">
        <v>1365</v>
      </c>
      <c r="O17" s="569">
        <v>1268</v>
      </c>
      <c r="P17" s="568">
        <v>397749</v>
      </c>
      <c r="Q17" s="569">
        <v>1680</v>
      </c>
      <c r="R17" s="568">
        <v>2100</v>
      </c>
      <c r="S17" s="569">
        <v>1871</v>
      </c>
      <c r="T17" s="568">
        <v>12699</v>
      </c>
      <c r="U17" s="553"/>
    </row>
    <row r="18" spans="2:21" ht="15" customHeight="1" x14ac:dyDescent="0.15">
      <c r="B18" s="200"/>
      <c r="C18" s="193">
        <v>3</v>
      </c>
      <c r="D18" s="203"/>
      <c r="E18" s="560" t="s">
        <v>290</v>
      </c>
      <c r="F18" s="559" t="s">
        <v>290</v>
      </c>
      <c r="G18" s="560" t="s">
        <v>290</v>
      </c>
      <c r="H18" s="568">
        <v>7941</v>
      </c>
      <c r="I18" s="569">
        <v>2104</v>
      </c>
      <c r="J18" s="568">
        <v>2646</v>
      </c>
      <c r="K18" s="569">
        <v>2447</v>
      </c>
      <c r="L18" s="568">
        <v>26936</v>
      </c>
      <c r="M18" s="569">
        <v>1216</v>
      </c>
      <c r="N18" s="568">
        <v>1419</v>
      </c>
      <c r="O18" s="569">
        <v>1308</v>
      </c>
      <c r="P18" s="568">
        <v>333651</v>
      </c>
      <c r="Q18" s="569">
        <v>1785</v>
      </c>
      <c r="R18" s="568">
        <v>2153</v>
      </c>
      <c r="S18" s="569">
        <v>1920</v>
      </c>
      <c r="T18" s="568">
        <v>20117</v>
      </c>
      <c r="U18" s="553"/>
    </row>
    <row r="19" spans="2:21" ht="15" customHeight="1" x14ac:dyDescent="0.15">
      <c r="B19" s="200"/>
      <c r="C19" s="193">
        <v>4</v>
      </c>
      <c r="D19" s="203"/>
      <c r="E19" s="560" t="s">
        <v>290</v>
      </c>
      <c r="F19" s="559" t="s">
        <v>290</v>
      </c>
      <c r="G19" s="560" t="s">
        <v>290</v>
      </c>
      <c r="H19" s="204">
        <v>7623</v>
      </c>
      <c r="I19" s="205">
        <v>2261</v>
      </c>
      <c r="J19" s="204">
        <v>2520</v>
      </c>
      <c r="K19" s="205">
        <v>2406</v>
      </c>
      <c r="L19" s="204">
        <v>13248</v>
      </c>
      <c r="M19" s="205">
        <v>1281</v>
      </c>
      <c r="N19" s="204">
        <v>1470</v>
      </c>
      <c r="O19" s="205">
        <v>1387</v>
      </c>
      <c r="P19" s="204">
        <v>269466</v>
      </c>
      <c r="Q19" s="569">
        <v>1838</v>
      </c>
      <c r="R19" s="568">
        <v>2310</v>
      </c>
      <c r="S19" s="569">
        <v>2045</v>
      </c>
      <c r="T19" s="568">
        <v>21688</v>
      </c>
      <c r="U19" s="553"/>
    </row>
    <row r="20" spans="2:21" ht="15" customHeight="1" x14ac:dyDescent="0.15">
      <c r="B20" s="200"/>
      <c r="C20" s="193">
        <v>5</v>
      </c>
      <c r="D20" s="430"/>
      <c r="E20" s="560" t="s">
        <v>290</v>
      </c>
      <c r="F20" s="559" t="s">
        <v>290</v>
      </c>
      <c r="G20" s="560" t="s">
        <v>290</v>
      </c>
      <c r="H20" s="204">
        <v>6911</v>
      </c>
      <c r="I20" s="205">
        <v>2309</v>
      </c>
      <c r="J20" s="204">
        <v>2730</v>
      </c>
      <c r="K20" s="205">
        <v>2480</v>
      </c>
      <c r="L20" s="204">
        <v>30298</v>
      </c>
      <c r="M20" s="205">
        <v>1260</v>
      </c>
      <c r="N20" s="204">
        <v>1470</v>
      </c>
      <c r="O20" s="205">
        <v>1369</v>
      </c>
      <c r="P20" s="204">
        <v>313311</v>
      </c>
      <c r="Q20" s="205">
        <v>1890</v>
      </c>
      <c r="R20" s="204">
        <v>2310</v>
      </c>
      <c r="S20" s="205">
        <v>2093</v>
      </c>
      <c r="T20" s="204">
        <v>21323</v>
      </c>
      <c r="U20" s="553"/>
    </row>
    <row r="21" spans="2:21" ht="15" customHeight="1" x14ac:dyDescent="0.15">
      <c r="B21" s="200"/>
      <c r="C21" s="193">
        <v>6</v>
      </c>
      <c r="D21" s="430"/>
      <c r="E21" s="560" t="s">
        <v>290</v>
      </c>
      <c r="F21" s="559" t="s">
        <v>290</v>
      </c>
      <c r="G21" s="560" t="s">
        <v>290</v>
      </c>
      <c r="H21" s="204">
        <v>3402</v>
      </c>
      <c r="I21" s="205">
        <v>2062</v>
      </c>
      <c r="J21" s="204">
        <v>2468</v>
      </c>
      <c r="K21" s="205">
        <v>2271</v>
      </c>
      <c r="L21" s="204">
        <v>35782</v>
      </c>
      <c r="M21" s="205">
        <v>1239</v>
      </c>
      <c r="N21" s="204">
        <v>1470</v>
      </c>
      <c r="O21" s="205">
        <v>1364</v>
      </c>
      <c r="P21" s="204">
        <v>359437</v>
      </c>
      <c r="Q21" s="205">
        <v>1628</v>
      </c>
      <c r="R21" s="204">
        <v>2205</v>
      </c>
      <c r="S21" s="205">
        <v>1920</v>
      </c>
      <c r="T21" s="204">
        <v>29526</v>
      </c>
      <c r="U21" s="553"/>
    </row>
    <row r="22" spans="2:21" ht="15" customHeight="1" x14ac:dyDescent="0.15">
      <c r="B22" s="200"/>
      <c r="C22" s="193">
        <v>7</v>
      </c>
      <c r="D22" s="430"/>
      <c r="E22" s="558" t="s">
        <v>290</v>
      </c>
      <c r="F22" s="559" t="s">
        <v>290</v>
      </c>
      <c r="G22" s="560" t="s">
        <v>290</v>
      </c>
      <c r="H22" s="204">
        <v>2765</v>
      </c>
      <c r="I22" s="204">
        <v>2100</v>
      </c>
      <c r="J22" s="204">
        <v>2415</v>
      </c>
      <c r="K22" s="204">
        <v>2308</v>
      </c>
      <c r="L22" s="204">
        <v>20197</v>
      </c>
      <c r="M22" s="204">
        <v>1208</v>
      </c>
      <c r="N22" s="204">
        <v>1419</v>
      </c>
      <c r="O22" s="204">
        <v>1265</v>
      </c>
      <c r="P22" s="204">
        <v>273823</v>
      </c>
      <c r="Q22" s="202">
        <v>1680</v>
      </c>
      <c r="R22" s="204">
        <v>2232</v>
      </c>
      <c r="S22" s="205">
        <v>2029</v>
      </c>
      <c r="T22" s="204">
        <v>34312</v>
      </c>
      <c r="U22" s="553"/>
    </row>
    <row r="23" spans="2:21" ht="15" customHeight="1" x14ac:dyDescent="0.15">
      <c r="B23" s="200"/>
      <c r="C23" s="193">
        <v>8</v>
      </c>
      <c r="D23" s="430"/>
      <c r="E23" s="558" t="s">
        <v>170</v>
      </c>
      <c r="F23" s="559" t="s">
        <v>170</v>
      </c>
      <c r="G23" s="560" t="s">
        <v>170</v>
      </c>
      <c r="H23" s="202">
        <v>2653</v>
      </c>
      <c r="I23" s="511">
        <v>2226</v>
      </c>
      <c r="J23" s="512">
        <v>2594</v>
      </c>
      <c r="K23" s="160">
        <v>2434</v>
      </c>
      <c r="L23" s="512">
        <v>20257</v>
      </c>
      <c r="M23" s="233">
        <v>1158</v>
      </c>
      <c r="N23" s="234">
        <v>1351</v>
      </c>
      <c r="O23" s="213">
        <v>1223.5999999999999</v>
      </c>
      <c r="P23" s="234">
        <v>316998</v>
      </c>
      <c r="Q23" s="233">
        <v>1785</v>
      </c>
      <c r="R23" s="234">
        <v>2258</v>
      </c>
      <c r="S23" s="213">
        <v>2074</v>
      </c>
      <c r="T23" s="234">
        <v>35970</v>
      </c>
      <c r="U23" s="553"/>
    </row>
    <row r="24" spans="2:21" ht="15" customHeight="1" x14ac:dyDescent="0.15">
      <c r="B24" s="570"/>
      <c r="C24" s="547">
        <v>9</v>
      </c>
      <c r="D24" s="553"/>
      <c r="E24" s="558" t="s">
        <v>170</v>
      </c>
      <c r="F24" s="558" t="s">
        <v>170</v>
      </c>
      <c r="G24" s="558" t="s">
        <v>170</v>
      </c>
      <c r="H24" s="571">
        <v>3898.6</v>
      </c>
      <c r="I24" s="511">
        <v>2246</v>
      </c>
      <c r="J24" s="512">
        <v>2468</v>
      </c>
      <c r="K24" s="160">
        <v>2388</v>
      </c>
      <c r="L24" s="512">
        <v>32467</v>
      </c>
      <c r="M24" s="233">
        <v>1260</v>
      </c>
      <c r="N24" s="234">
        <v>1544</v>
      </c>
      <c r="O24" s="213">
        <v>1373</v>
      </c>
      <c r="P24" s="234">
        <v>313211</v>
      </c>
      <c r="Q24" s="234">
        <v>1890</v>
      </c>
      <c r="R24" s="234">
        <v>2258</v>
      </c>
      <c r="S24" s="213">
        <v>2093</v>
      </c>
      <c r="T24" s="234">
        <v>33634</v>
      </c>
      <c r="U24" s="553"/>
    </row>
    <row r="25" spans="2:21" ht="15" customHeight="1" x14ac:dyDescent="0.15">
      <c r="B25" s="570"/>
      <c r="C25" s="547">
        <v>10</v>
      </c>
      <c r="D25" s="572"/>
      <c r="E25" s="559" t="s">
        <v>170</v>
      </c>
      <c r="F25" s="559" t="s">
        <v>170</v>
      </c>
      <c r="G25" s="559" t="s">
        <v>170</v>
      </c>
      <c r="H25" s="561">
        <v>3160</v>
      </c>
      <c r="I25" s="512">
        <v>2236.5</v>
      </c>
      <c r="J25" s="512">
        <v>2572.5</v>
      </c>
      <c r="K25" s="512">
        <v>2406.0448051527005</v>
      </c>
      <c r="L25" s="512">
        <v>30314.6</v>
      </c>
      <c r="M25" s="561">
        <v>1260</v>
      </c>
      <c r="N25" s="561">
        <v>1530</v>
      </c>
      <c r="O25" s="561">
        <v>1358</v>
      </c>
      <c r="P25" s="573">
        <v>320770</v>
      </c>
      <c r="Q25" s="234">
        <v>1890</v>
      </c>
      <c r="R25" s="234">
        <v>2488.5</v>
      </c>
      <c r="S25" s="234">
        <v>2102.0563503846679</v>
      </c>
      <c r="T25" s="234">
        <v>14029.8</v>
      </c>
      <c r="U25" s="553"/>
    </row>
    <row r="26" spans="2:21" ht="15" customHeight="1" x14ac:dyDescent="0.15">
      <c r="B26" s="570"/>
      <c r="C26" s="547">
        <v>11</v>
      </c>
      <c r="D26" s="572"/>
      <c r="E26" s="574" t="s">
        <v>170</v>
      </c>
      <c r="F26" s="559" t="s">
        <v>170</v>
      </c>
      <c r="G26" s="559" t="s">
        <v>170</v>
      </c>
      <c r="H26" s="561">
        <v>3986</v>
      </c>
      <c r="I26" s="512">
        <v>2311</v>
      </c>
      <c r="J26" s="512">
        <v>2783</v>
      </c>
      <c r="K26" s="512">
        <v>2566</v>
      </c>
      <c r="L26" s="512">
        <v>34203.300000000003</v>
      </c>
      <c r="M26" s="561">
        <v>1260</v>
      </c>
      <c r="N26" s="561">
        <v>1470</v>
      </c>
      <c r="O26" s="561">
        <v>1364</v>
      </c>
      <c r="P26" s="234">
        <v>314686.3</v>
      </c>
      <c r="Q26" s="234">
        <v>1943</v>
      </c>
      <c r="R26" s="234">
        <v>2489</v>
      </c>
      <c r="S26" s="234">
        <v>2085</v>
      </c>
      <c r="T26" s="235">
        <v>18393</v>
      </c>
      <c r="U26" s="553"/>
    </row>
    <row r="27" spans="2:21" ht="15" customHeight="1" x14ac:dyDescent="0.15">
      <c r="B27" s="570"/>
      <c r="C27" s="547">
        <v>12</v>
      </c>
      <c r="D27" s="572"/>
      <c r="E27" s="559" t="s">
        <v>170</v>
      </c>
      <c r="F27" s="559" t="s">
        <v>170</v>
      </c>
      <c r="G27" s="574" t="s">
        <v>170</v>
      </c>
      <c r="H27" s="561">
        <v>6367</v>
      </c>
      <c r="I27" s="512">
        <v>2467.5</v>
      </c>
      <c r="J27" s="512">
        <v>2835</v>
      </c>
      <c r="K27" s="512">
        <v>2682.9630757014293</v>
      </c>
      <c r="L27" s="512">
        <v>59324</v>
      </c>
      <c r="M27" s="234">
        <v>1312.5</v>
      </c>
      <c r="N27" s="234">
        <v>1470</v>
      </c>
      <c r="O27" s="234">
        <v>1375.6584181216767</v>
      </c>
      <c r="P27" s="234">
        <v>366881.9</v>
      </c>
      <c r="Q27" s="234">
        <v>1995</v>
      </c>
      <c r="R27" s="234">
        <v>2467.5</v>
      </c>
      <c r="S27" s="234">
        <v>2142.4333609557357</v>
      </c>
      <c r="T27" s="235">
        <v>12118.7</v>
      </c>
      <c r="U27" s="553"/>
    </row>
    <row r="28" spans="2:21" ht="15" customHeight="1" x14ac:dyDescent="0.15">
      <c r="B28" s="570" t="s">
        <v>399</v>
      </c>
      <c r="C28" s="547">
        <v>1</v>
      </c>
      <c r="D28" s="572" t="s">
        <v>398</v>
      </c>
      <c r="E28" s="559" t="s">
        <v>170</v>
      </c>
      <c r="F28" s="559" t="s">
        <v>170</v>
      </c>
      <c r="G28" s="559" t="s">
        <v>170</v>
      </c>
      <c r="H28" s="561">
        <v>3854.3</v>
      </c>
      <c r="I28" s="512">
        <v>2310</v>
      </c>
      <c r="J28" s="512">
        <v>2835</v>
      </c>
      <c r="K28" s="512">
        <v>2579.31256341259</v>
      </c>
      <c r="L28" s="512">
        <v>37935</v>
      </c>
      <c r="M28" s="234">
        <v>1211</v>
      </c>
      <c r="N28" s="234">
        <v>1465</v>
      </c>
      <c r="O28" s="234">
        <v>1303</v>
      </c>
      <c r="P28" s="234">
        <v>236191.5</v>
      </c>
      <c r="Q28" s="234">
        <v>1942.5</v>
      </c>
      <c r="R28" s="234">
        <v>2467.5</v>
      </c>
      <c r="S28" s="234">
        <v>2074.838343589226</v>
      </c>
      <c r="T28" s="235">
        <v>13120.2</v>
      </c>
      <c r="U28" s="553"/>
    </row>
    <row r="29" spans="2:21" ht="15" customHeight="1" x14ac:dyDescent="0.15">
      <c r="B29" s="570"/>
      <c r="C29" s="547">
        <v>2</v>
      </c>
      <c r="D29" s="572"/>
      <c r="E29" s="559" t="s">
        <v>170</v>
      </c>
      <c r="F29" s="559" t="s">
        <v>170</v>
      </c>
      <c r="G29" s="559" t="s">
        <v>170</v>
      </c>
      <c r="H29" s="561">
        <v>2788.5</v>
      </c>
      <c r="I29" s="512">
        <v>2310</v>
      </c>
      <c r="J29" s="512">
        <v>2755.6200000000003</v>
      </c>
      <c r="K29" s="512">
        <v>2494.9340614473826</v>
      </c>
      <c r="L29" s="517">
        <v>30762</v>
      </c>
      <c r="M29" s="234">
        <v>1210.6500000000001</v>
      </c>
      <c r="N29" s="234">
        <v>1470</v>
      </c>
      <c r="O29" s="234">
        <v>1307.133240035623</v>
      </c>
      <c r="P29" s="234">
        <v>362417.6</v>
      </c>
      <c r="Q29" s="234">
        <v>2026.5</v>
      </c>
      <c r="R29" s="234">
        <v>2467.5</v>
      </c>
      <c r="S29" s="234">
        <v>2198.2481539292794</v>
      </c>
      <c r="T29" s="234">
        <v>12374.2</v>
      </c>
      <c r="U29" s="553"/>
    </row>
    <row r="30" spans="2:21" ht="15" customHeight="1" x14ac:dyDescent="0.15">
      <c r="B30" s="570"/>
      <c r="C30" s="547">
        <v>3</v>
      </c>
      <c r="D30" s="572"/>
      <c r="E30" s="559" t="s">
        <v>170</v>
      </c>
      <c r="F30" s="559" t="s">
        <v>170</v>
      </c>
      <c r="G30" s="559" t="s">
        <v>170</v>
      </c>
      <c r="H30" s="561">
        <v>4394.1000000000004</v>
      </c>
      <c r="I30" s="512">
        <v>2310</v>
      </c>
      <c r="J30" s="512">
        <v>2835</v>
      </c>
      <c r="K30" s="512">
        <v>2519.0900352479948</v>
      </c>
      <c r="L30" s="512">
        <v>30860.400000000001</v>
      </c>
      <c r="M30" s="234">
        <v>1210.6500000000001</v>
      </c>
      <c r="N30" s="234">
        <v>1470</v>
      </c>
      <c r="O30" s="234">
        <v>1327.2759663233428</v>
      </c>
      <c r="P30" s="234">
        <v>321064.90000000002</v>
      </c>
      <c r="Q30" s="234">
        <v>1995</v>
      </c>
      <c r="R30" s="234">
        <v>2310</v>
      </c>
      <c r="S30" s="234">
        <v>2188.1979374482062</v>
      </c>
      <c r="T30" s="235">
        <v>11481.3</v>
      </c>
      <c r="U30" s="553"/>
    </row>
    <row r="31" spans="2:21" ht="15" customHeight="1" x14ac:dyDescent="0.15">
      <c r="B31" s="570"/>
      <c r="C31" s="547">
        <v>4</v>
      </c>
      <c r="D31" s="572"/>
      <c r="E31" s="559" t="s">
        <v>170</v>
      </c>
      <c r="F31" s="559" t="s">
        <v>170</v>
      </c>
      <c r="G31" s="559" t="s">
        <v>170</v>
      </c>
      <c r="H31" s="561">
        <v>5743</v>
      </c>
      <c r="I31" s="512">
        <v>2257.5</v>
      </c>
      <c r="J31" s="517">
        <v>2625</v>
      </c>
      <c r="K31" s="512">
        <v>2477.4241482279226</v>
      </c>
      <c r="L31" s="517">
        <v>26329.1</v>
      </c>
      <c r="M31" s="234">
        <v>1208</v>
      </c>
      <c r="N31" s="235">
        <v>1470</v>
      </c>
      <c r="O31" s="234">
        <v>1299</v>
      </c>
      <c r="P31" s="234">
        <v>337324</v>
      </c>
      <c r="Q31" s="234">
        <v>1995</v>
      </c>
      <c r="R31" s="234">
        <v>2363</v>
      </c>
      <c r="S31" s="234">
        <v>2180</v>
      </c>
      <c r="T31" s="235">
        <v>14578</v>
      </c>
      <c r="U31" s="553"/>
    </row>
    <row r="32" spans="2:21" ht="15" customHeight="1" x14ac:dyDescent="0.15">
      <c r="B32" s="570"/>
      <c r="C32" s="547">
        <v>5</v>
      </c>
      <c r="D32" s="572"/>
      <c r="E32" s="559" t="s">
        <v>170</v>
      </c>
      <c r="F32" s="559" t="s">
        <v>170</v>
      </c>
      <c r="G32" s="574" t="s">
        <v>170</v>
      </c>
      <c r="H32" s="561">
        <v>5297</v>
      </c>
      <c r="I32" s="512">
        <v>2205</v>
      </c>
      <c r="J32" s="512">
        <v>2835</v>
      </c>
      <c r="K32" s="512">
        <v>2580.8796775752558</v>
      </c>
      <c r="L32" s="512">
        <v>27732</v>
      </c>
      <c r="M32" s="234">
        <v>1215.9000000000001</v>
      </c>
      <c r="N32" s="234">
        <v>1567.65</v>
      </c>
      <c r="O32" s="234">
        <v>1294.1292368872166</v>
      </c>
      <c r="P32" s="234">
        <v>293899.3</v>
      </c>
      <c r="Q32" s="234">
        <v>2026.5</v>
      </c>
      <c r="R32" s="234">
        <v>2362.5</v>
      </c>
      <c r="S32" s="234">
        <v>2131.7180184905919</v>
      </c>
      <c r="T32" s="235">
        <v>14037.8</v>
      </c>
      <c r="U32" s="553"/>
    </row>
    <row r="33" spans="2:21" ht="15" customHeight="1" x14ac:dyDescent="0.15">
      <c r="B33" s="570"/>
      <c r="C33" s="547">
        <v>6</v>
      </c>
      <c r="D33" s="572"/>
      <c r="E33" s="559" t="s">
        <v>170</v>
      </c>
      <c r="F33" s="559" t="s">
        <v>170</v>
      </c>
      <c r="G33" s="574" t="s">
        <v>170</v>
      </c>
      <c r="H33" s="561">
        <v>4070</v>
      </c>
      <c r="I33" s="512">
        <v>2100</v>
      </c>
      <c r="J33" s="512">
        <v>2572.5</v>
      </c>
      <c r="K33" s="512">
        <v>2338.5800497718787</v>
      </c>
      <c r="L33" s="512">
        <v>18704</v>
      </c>
      <c r="M33" s="234">
        <v>1134</v>
      </c>
      <c r="N33" s="234">
        <v>1365</v>
      </c>
      <c r="O33" s="234">
        <v>1232.2009801959593</v>
      </c>
      <c r="P33" s="234">
        <v>275818.90000000002</v>
      </c>
      <c r="Q33" s="234">
        <v>1942.5</v>
      </c>
      <c r="R33" s="234">
        <v>2278.5</v>
      </c>
      <c r="S33" s="234">
        <v>2057.1563365566844</v>
      </c>
      <c r="T33" s="234">
        <v>14587.6</v>
      </c>
      <c r="U33" s="553"/>
    </row>
    <row r="34" spans="2:21" ht="15" customHeight="1" x14ac:dyDescent="0.15">
      <c r="B34" s="570"/>
      <c r="C34" s="547">
        <v>7</v>
      </c>
      <c r="D34" s="572"/>
      <c r="E34" s="559" t="s">
        <v>170</v>
      </c>
      <c r="F34" s="559" t="s">
        <v>170</v>
      </c>
      <c r="G34" s="559" t="s">
        <v>170</v>
      </c>
      <c r="H34" s="561">
        <v>3510</v>
      </c>
      <c r="I34" s="512">
        <v>1890</v>
      </c>
      <c r="J34" s="512">
        <v>2677.5</v>
      </c>
      <c r="K34" s="512">
        <v>2340.2004648460202</v>
      </c>
      <c r="L34" s="512">
        <v>24414.6</v>
      </c>
      <c r="M34" s="234">
        <v>1128.75</v>
      </c>
      <c r="N34" s="234">
        <v>1365</v>
      </c>
      <c r="O34" s="234">
        <v>1212.6857406458225</v>
      </c>
      <c r="P34" s="234">
        <v>291402.8</v>
      </c>
      <c r="Q34" s="234">
        <v>1995</v>
      </c>
      <c r="R34" s="234">
        <v>2310</v>
      </c>
      <c r="S34" s="234">
        <v>2145.3430138754434</v>
      </c>
      <c r="T34" s="235">
        <v>11954.3</v>
      </c>
      <c r="U34" s="553"/>
    </row>
    <row r="35" spans="2:21" ht="15" customHeight="1" x14ac:dyDescent="0.15">
      <c r="B35" s="575"/>
      <c r="C35" s="556">
        <v>8</v>
      </c>
      <c r="D35" s="576"/>
      <c r="E35" s="566" t="s">
        <v>170</v>
      </c>
      <c r="F35" s="566" t="s">
        <v>170</v>
      </c>
      <c r="G35" s="566" t="s">
        <v>170</v>
      </c>
      <c r="H35" s="567">
        <v>4618</v>
      </c>
      <c r="I35" s="515">
        <v>2257.5</v>
      </c>
      <c r="J35" s="515">
        <v>2782.5</v>
      </c>
      <c r="K35" s="515">
        <v>2476.2512019230767</v>
      </c>
      <c r="L35" s="516">
        <v>30706.9</v>
      </c>
      <c r="M35" s="236">
        <v>1215.9000000000001</v>
      </c>
      <c r="N35" s="236">
        <v>1365</v>
      </c>
      <c r="O35" s="236">
        <v>1232.6705060776067</v>
      </c>
      <c r="P35" s="236">
        <v>338945.2</v>
      </c>
      <c r="Q35" s="236">
        <v>1942.5</v>
      </c>
      <c r="R35" s="236">
        <v>2499</v>
      </c>
      <c r="S35" s="236">
        <v>2154.4075670498087</v>
      </c>
      <c r="T35" s="236">
        <v>8305.1</v>
      </c>
      <c r="U35" s="553"/>
    </row>
    <row r="36" spans="2:21" ht="15" customHeight="1" x14ac:dyDescent="0.15">
      <c r="B36" s="529" t="s">
        <v>411</v>
      </c>
      <c r="C36" s="550" t="s">
        <v>413</v>
      </c>
      <c r="U36" s="553"/>
    </row>
    <row r="37" spans="2:21" ht="15" customHeight="1" x14ac:dyDescent="0.15">
      <c r="B37" s="530">
        <v>2</v>
      </c>
      <c r="C37" s="182" t="s">
        <v>421</v>
      </c>
      <c r="O37" s="553"/>
      <c r="P37" s="553"/>
      <c r="Q37" s="553"/>
      <c r="R37" s="553"/>
      <c r="S37" s="553"/>
      <c r="T37" s="553"/>
      <c r="U37" s="553"/>
    </row>
    <row r="38" spans="2:21" ht="12.75" customHeight="1" x14ac:dyDescent="0.15">
      <c r="B38" s="283"/>
      <c r="C38" s="182"/>
      <c r="H38" s="577"/>
      <c r="I38" s="160"/>
      <c r="J38" s="160"/>
      <c r="K38" s="160"/>
      <c r="L38" s="160"/>
      <c r="M38" s="213"/>
      <c r="N38" s="213"/>
      <c r="O38" s="213"/>
      <c r="P38" s="213"/>
      <c r="Q38" s="213"/>
      <c r="R38" s="213"/>
      <c r="S38" s="213"/>
      <c r="T38" s="213"/>
      <c r="U38" s="553"/>
    </row>
    <row r="39" spans="2:21" x14ac:dyDescent="0.15">
      <c r="H39" s="553"/>
      <c r="I39" s="160"/>
      <c r="J39" s="160"/>
      <c r="K39" s="160"/>
      <c r="L39" s="160"/>
      <c r="M39" s="213"/>
      <c r="N39" s="213"/>
      <c r="O39" s="213"/>
      <c r="P39" s="213"/>
      <c r="Q39" s="213"/>
      <c r="R39" s="213"/>
      <c r="S39" s="213"/>
      <c r="T39" s="213"/>
      <c r="U39" s="553"/>
    </row>
    <row r="40" spans="2:21" x14ac:dyDescent="0.15">
      <c r="H40" s="577"/>
      <c r="I40" s="160"/>
      <c r="J40" s="160"/>
      <c r="K40" s="160"/>
      <c r="L40" s="160"/>
      <c r="M40" s="578"/>
      <c r="N40" s="578"/>
      <c r="O40" s="578"/>
      <c r="P40" s="577"/>
      <c r="Q40" s="213"/>
      <c r="R40" s="213"/>
      <c r="S40" s="213"/>
      <c r="T40" s="213"/>
    </row>
    <row r="41" spans="2:21" x14ac:dyDescent="0.15">
      <c r="H41" s="577"/>
      <c r="I41" s="553"/>
      <c r="J41" s="553"/>
      <c r="K41" s="553"/>
      <c r="L41" s="553"/>
      <c r="M41" s="578"/>
      <c r="N41" s="578"/>
      <c r="O41" s="578"/>
      <c r="P41" s="553"/>
      <c r="Q41" s="553"/>
      <c r="R41" s="553"/>
      <c r="S41" s="553"/>
      <c r="T41" s="553"/>
    </row>
    <row r="42" spans="2:21" x14ac:dyDescent="0.15">
      <c r="H42" s="553"/>
      <c r="I42" s="553"/>
      <c r="J42" s="553"/>
      <c r="K42" s="553"/>
      <c r="L42" s="553"/>
      <c r="M42" s="553"/>
      <c r="N42" s="553"/>
      <c r="O42" s="553"/>
      <c r="P42" s="553"/>
      <c r="Q42" s="553"/>
      <c r="R42" s="553"/>
      <c r="S42" s="553"/>
      <c r="T42" s="553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2"/>
  <sheetViews>
    <sheetView zoomScale="75" zoomScaleNormal="75" workbookViewId="0"/>
  </sheetViews>
  <sheetFormatPr defaultColWidth="7.5" defaultRowHeight="12" x14ac:dyDescent="0.15"/>
  <cols>
    <col min="1" max="1" width="0.875" style="182" customWidth="1"/>
    <col min="2" max="2" width="6.375" style="182" customWidth="1"/>
    <col min="3" max="3" width="2.875" style="182" customWidth="1"/>
    <col min="4" max="4" width="5.375" style="182" customWidth="1"/>
    <col min="5" max="5" width="5.25" style="182" customWidth="1"/>
    <col min="6" max="7" width="5.875" style="182" customWidth="1"/>
    <col min="8" max="8" width="7.875" style="182" customWidth="1"/>
    <col min="9" max="9" width="5.5" style="182" customWidth="1"/>
    <col min="10" max="11" width="5.875" style="182" customWidth="1"/>
    <col min="12" max="12" width="7.375" style="182" customWidth="1"/>
    <col min="13" max="13" width="5" style="182" customWidth="1"/>
    <col min="14" max="14" width="6" style="182" customWidth="1"/>
    <col min="15" max="15" width="5.875" style="182" customWidth="1"/>
    <col min="16" max="16" width="7.125" style="182" customWidth="1"/>
    <col min="17" max="17" width="5.375" style="182" customWidth="1"/>
    <col min="18" max="19" width="5.875" style="182" customWidth="1"/>
    <col min="20" max="20" width="7.375" style="182" customWidth="1"/>
    <col min="21" max="21" width="5.125" style="182" customWidth="1"/>
    <col min="22" max="23" width="5.875" style="182" customWidth="1"/>
    <col min="24" max="24" width="8.75" style="182" customWidth="1"/>
    <col min="25" max="16384" width="7.5" style="182"/>
  </cols>
  <sheetData>
    <row r="2" spans="2:26" x14ac:dyDescent="0.15">
      <c r="Z2" s="181"/>
    </row>
    <row r="3" spans="2:26" x14ac:dyDescent="0.15">
      <c r="B3" s="182" t="s">
        <v>422</v>
      </c>
      <c r="Z3" s="181"/>
    </row>
    <row r="4" spans="2:26" x14ac:dyDescent="0.15">
      <c r="X4" s="183" t="s">
        <v>246</v>
      </c>
      <c r="Z4" s="181"/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Z5" s="181"/>
    </row>
    <row r="6" spans="2:26" x14ac:dyDescent="0.15">
      <c r="B6" s="184"/>
      <c r="C6" s="209" t="s">
        <v>104</v>
      </c>
      <c r="D6" s="264"/>
      <c r="E6" s="200" t="s">
        <v>198</v>
      </c>
      <c r="I6" s="200" t="s">
        <v>423</v>
      </c>
      <c r="M6" s="200" t="s">
        <v>424</v>
      </c>
      <c r="P6" s="181"/>
      <c r="Q6" s="200" t="s">
        <v>425</v>
      </c>
      <c r="R6" s="181"/>
      <c r="S6" s="181"/>
      <c r="T6" s="181"/>
      <c r="U6" s="200" t="s">
        <v>201</v>
      </c>
      <c r="V6" s="181"/>
      <c r="W6" s="181"/>
      <c r="X6" s="203"/>
      <c r="Z6" s="181"/>
    </row>
    <row r="7" spans="2:26" x14ac:dyDescent="0.15">
      <c r="B7" s="200"/>
      <c r="C7" s="194"/>
      <c r="D7" s="206"/>
      <c r="E7" s="200"/>
      <c r="F7" s="181"/>
      <c r="G7" s="181"/>
      <c r="H7" s="181"/>
      <c r="I7" s="320" t="s">
        <v>203</v>
      </c>
      <c r="J7" s="321"/>
      <c r="K7" s="321"/>
      <c r="L7" s="321"/>
      <c r="M7" s="320"/>
      <c r="N7" s="321"/>
      <c r="O7" s="321"/>
      <c r="P7" s="321"/>
      <c r="Q7" s="320"/>
      <c r="R7" s="321"/>
      <c r="S7" s="321"/>
      <c r="T7" s="321"/>
      <c r="U7" s="320" t="s">
        <v>426</v>
      </c>
      <c r="V7" s="321"/>
      <c r="W7" s="321"/>
      <c r="X7" s="322"/>
      <c r="Z7" s="181"/>
    </row>
    <row r="8" spans="2:26" x14ac:dyDescent="0.15">
      <c r="B8" s="499" t="s">
        <v>340</v>
      </c>
      <c r="C8" s="500"/>
      <c r="D8" s="501"/>
      <c r="E8" s="209" t="s">
        <v>111</v>
      </c>
      <c r="F8" s="192" t="s">
        <v>112</v>
      </c>
      <c r="G8" s="260" t="s">
        <v>113</v>
      </c>
      <c r="H8" s="192" t="s">
        <v>114</v>
      </c>
      <c r="I8" s="209" t="s">
        <v>111</v>
      </c>
      <c r="J8" s="192" t="s">
        <v>112</v>
      </c>
      <c r="K8" s="260" t="s">
        <v>113</v>
      </c>
      <c r="L8" s="192" t="s">
        <v>114</v>
      </c>
      <c r="M8" s="209" t="s">
        <v>111</v>
      </c>
      <c r="N8" s="192" t="s">
        <v>112</v>
      </c>
      <c r="O8" s="260" t="s">
        <v>113</v>
      </c>
      <c r="P8" s="192" t="s">
        <v>114</v>
      </c>
      <c r="Q8" s="209" t="s">
        <v>111</v>
      </c>
      <c r="R8" s="192" t="s">
        <v>112</v>
      </c>
      <c r="S8" s="260" t="s">
        <v>113</v>
      </c>
      <c r="T8" s="192" t="s">
        <v>114</v>
      </c>
      <c r="U8" s="209" t="s">
        <v>111</v>
      </c>
      <c r="V8" s="192" t="s">
        <v>112</v>
      </c>
      <c r="W8" s="260" t="s">
        <v>113</v>
      </c>
      <c r="X8" s="192" t="s">
        <v>114</v>
      </c>
      <c r="Z8" s="181"/>
    </row>
    <row r="9" spans="2:26" x14ac:dyDescent="0.15">
      <c r="B9" s="194"/>
      <c r="C9" s="195"/>
      <c r="D9" s="195"/>
      <c r="E9" s="196"/>
      <c r="F9" s="197"/>
      <c r="G9" s="198" t="s">
        <v>115</v>
      </c>
      <c r="H9" s="197"/>
      <c r="I9" s="196"/>
      <c r="J9" s="197"/>
      <c r="K9" s="198" t="s">
        <v>115</v>
      </c>
      <c r="L9" s="197"/>
      <c r="M9" s="196"/>
      <c r="N9" s="197"/>
      <c r="O9" s="198" t="s">
        <v>115</v>
      </c>
      <c r="P9" s="197"/>
      <c r="Q9" s="196"/>
      <c r="R9" s="197"/>
      <c r="S9" s="198" t="s">
        <v>115</v>
      </c>
      <c r="T9" s="197"/>
      <c r="U9" s="196"/>
      <c r="V9" s="197"/>
      <c r="W9" s="198" t="s">
        <v>115</v>
      </c>
      <c r="X9" s="197"/>
      <c r="Z9" s="181"/>
    </row>
    <row r="10" spans="2:26" x14ac:dyDescent="0.15">
      <c r="B10" s="200" t="s">
        <v>70</v>
      </c>
      <c r="C10" s="181">
        <v>20</v>
      </c>
      <c r="D10" s="182" t="s">
        <v>71</v>
      </c>
      <c r="E10" s="191" t="s">
        <v>290</v>
      </c>
      <c r="F10" s="286" t="s">
        <v>290</v>
      </c>
      <c r="G10" s="579" t="s">
        <v>290</v>
      </c>
      <c r="H10" s="286" t="s">
        <v>290</v>
      </c>
      <c r="I10" s="191" t="s">
        <v>290</v>
      </c>
      <c r="J10" s="286" t="s">
        <v>290</v>
      </c>
      <c r="K10" s="579" t="s">
        <v>290</v>
      </c>
      <c r="L10" s="286" t="s">
        <v>290</v>
      </c>
      <c r="M10" s="191" t="s">
        <v>290</v>
      </c>
      <c r="N10" s="286" t="s">
        <v>290</v>
      </c>
      <c r="O10" s="579" t="s">
        <v>290</v>
      </c>
      <c r="P10" s="286" t="s">
        <v>290</v>
      </c>
      <c r="Q10" s="191" t="s">
        <v>290</v>
      </c>
      <c r="R10" s="286" t="s">
        <v>290</v>
      </c>
      <c r="S10" s="579" t="s">
        <v>290</v>
      </c>
      <c r="T10" s="286" t="s">
        <v>290</v>
      </c>
      <c r="U10" s="191" t="s">
        <v>290</v>
      </c>
      <c r="V10" s="286" t="s">
        <v>290</v>
      </c>
      <c r="W10" s="579" t="s">
        <v>290</v>
      </c>
      <c r="X10" s="192" t="s">
        <v>290</v>
      </c>
      <c r="Y10" s="181"/>
      <c r="Z10" s="181"/>
    </row>
    <row r="11" spans="2:26" x14ac:dyDescent="0.15">
      <c r="B11" s="200"/>
      <c r="C11" s="181">
        <v>21</v>
      </c>
      <c r="E11" s="191" t="s">
        <v>290</v>
      </c>
      <c r="F11" s="191" t="s">
        <v>290</v>
      </c>
      <c r="G11" s="191" t="s">
        <v>290</v>
      </c>
      <c r="H11" s="191" t="s">
        <v>290</v>
      </c>
      <c r="I11" s="191" t="s">
        <v>290</v>
      </c>
      <c r="J11" s="191" t="s">
        <v>290</v>
      </c>
      <c r="K11" s="191" t="s">
        <v>290</v>
      </c>
      <c r="L11" s="191" t="s">
        <v>290</v>
      </c>
      <c r="M11" s="191" t="s">
        <v>290</v>
      </c>
      <c r="N11" s="191" t="s">
        <v>290</v>
      </c>
      <c r="O11" s="191" t="s">
        <v>290</v>
      </c>
      <c r="P11" s="191" t="s">
        <v>290</v>
      </c>
      <c r="Q11" s="191" t="s">
        <v>290</v>
      </c>
      <c r="R11" s="191" t="s">
        <v>290</v>
      </c>
      <c r="S11" s="191" t="s">
        <v>290</v>
      </c>
      <c r="T11" s="191" t="s">
        <v>290</v>
      </c>
      <c r="U11" s="191" t="s">
        <v>290</v>
      </c>
      <c r="V11" s="191" t="s">
        <v>290</v>
      </c>
      <c r="W11" s="191" t="s">
        <v>290</v>
      </c>
      <c r="X11" s="286" t="s">
        <v>290</v>
      </c>
      <c r="Y11" s="181"/>
      <c r="Z11" s="181"/>
    </row>
    <row r="12" spans="2:26" x14ac:dyDescent="0.15">
      <c r="B12" s="194"/>
      <c r="C12" s="195">
        <v>22</v>
      </c>
      <c r="D12" s="195"/>
      <c r="E12" s="196" t="s">
        <v>290</v>
      </c>
      <c r="F12" s="197" t="s">
        <v>290</v>
      </c>
      <c r="G12" s="287">
        <v>0</v>
      </c>
      <c r="H12" s="197" t="s">
        <v>290</v>
      </c>
      <c r="I12" s="196" t="s">
        <v>290</v>
      </c>
      <c r="J12" s="197" t="s">
        <v>290</v>
      </c>
      <c r="K12" s="287">
        <v>0</v>
      </c>
      <c r="L12" s="197" t="s">
        <v>290</v>
      </c>
      <c r="M12" s="196" t="s">
        <v>290</v>
      </c>
      <c r="N12" s="197" t="s">
        <v>290</v>
      </c>
      <c r="O12" s="287">
        <v>0</v>
      </c>
      <c r="P12" s="197" t="s">
        <v>290</v>
      </c>
      <c r="Q12" s="196" t="s">
        <v>290</v>
      </c>
      <c r="R12" s="197" t="s">
        <v>290</v>
      </c>
      <c r="S12" s="287">
        <v>0</v>
      </c>
      <c r="T12" s="197" t="s">
        <v>290</v>
      </c>
      <c r="U12" s="196" t="s">
        <v>290</v>
      </c>
      <c r="V12" s="197" t="s">
        <v>290</v>
      </c>
      <c r="W12" s="287">
        <v>0</v>
      </c>
      <c r="X12" s="197" t="s">
        <v>290</v>
      </c>
      <c r="Y12" s="181"/>
      <c r="Z12" s="181"/>
    </row>
    <row r="13" spans="2:26" ht="11.1" customHeight="1" x14ac:dyDescent="0.15">
      <c r="B13" s="200" t="s">
        <v>397</v>
      </c>
      <c r="C13" s="181">
        <v>12</v>
      </c>
      <c r="D13" s="203" t="s">
        <v>427</v>
      </c>
      <c r="E13" s="289">
        <v>0</v>
      </c>
      <c r="F13" s="289">
        <v>0</v>
      </c>
      <c r="G13" s="289">
        <v>0</v>
      </c>
      <c r="H13" s="289">
        <v>0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89">
        <v>0</v>
      </c>
      <c r="U13" s="289">
        <v>0</v>
      </c>
      <c r="V13" s="289">
        <v>0</v>
      </c>
      <c r="W13" s="289">
        <v>0</v>
      </c>
      <c r="X13" s="288">
        <v>0</v>
      </c>
      <c r="Y13" s="181"/>
      <c r="Z13" s="181"/>
    </row>
    <row r="14" spans="2:26" ht="11.1" customHeight="1" x14ac:dyDescent="0.15">
      <c r="B14" s="200" t="s">
        <v>399</v>
      </c>
      <c r="C14" s="181">
        <v>1</v>
      </c>
      <c r="D14" s="203" t="s">
        <v>427</v>
      </c>
      <c r="E14" s="289">
        <v>0</v>
      </c>
      <c r="F14" s="289">
        <v>0</v>
      </c>
      <c r="G14" s="288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89">
        <v>0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8">
        <v>0</v>
      </c>
      <c r="Y14" s="181"/>
    </row>
    <row r="15" spans="2:26" ht="11.1" customHeight="1" x14ac:dyDescent="0.15">
      <c r="B15" s="200"/>
      <c r="C15" s="181">
        <v>2</v>
      </c>
      <c r="D15" s="203"/>
      <c r="E15" s="289">
        <v>0</v>
      </c>
      <c r="F15" s="289">
        <v>0</v>
      </c>
      <c r="G15" s="289">
        <v>0</v>
      </c>
      <c r="H15" s="289">
        <v>0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8">
        <v>0</v>
      </c>
      <c r="Y15" s="181"/>
    </row>
    <row r="16" spans="2:26" ht="11.1" customHeight="1" x14ac:dyDescent="0.15">
      <c r="B16" s="200"/>
      <c r="C16" s="181">
        <v>3</v>
      </c>
      <c r="D16" s="203"/>
      <c r="E16" s="289">
        <v>0</v>
      </c>
      <c r="F16" s="289">
        <v>0</v>
      </c>
      <c r="G16" s="288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89">
        <v>0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8">
        <v>0</v>
      </c>
      <c r="Y16" s="181"/>
    </row>
    <row r="17" spans="2:34" ht="11.1" customHeight="1" x14ac:dyDescent="0.15">
      <c r="B17" s="200"/>
      <c r="C17" s="181">
        <v>4</v>
      </c>
      <c r="D17" s="203"/>
      <c r="E17" s="289">
        <v>0</v>
      </c>
      <c r="F17" s="289">
        <v>0</v>
      </c>
      <c r="G17" s="288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0</v>
      </c>
      <c r="P17" s="289">
        <v>0</v>
      </c>
      <c r="Q17" s="289">
        <v>0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8">
        <v>0</v>
      </c>
      <c r="Y17" s="181"/>
    </row>
    <row r="18" spans="2:34" ht="11.1" customHeight="1" x14ac:dyDescent="0.15">
      <c r="B18" s="200"/>
      <c r="C18" s="181">
        <v>5</v>
      </c>
      <c r="D18" s="203"/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8">
        <v>0</v>
      </c>
      <c r="Y18" s="181"/>
    </row>
    <row r="19" spans="2:34" ht="11.1" customHeight="1" x14ac:dyDescent="0.15">
      <c r="B19" s="200"/>
      <c r="C19" s="181">
        <v>6</v>
      </c>
      <c r="D19" s="203"/>
      <c r="E19" s="289">
        <v>0</v>
      </c>
      <c r="F19" s="289">
        <v>0</v>
      </c>
      <c r="G19" s="289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8">
        <v>0</v>
      </c>
      <c r="Y19" s="181"/>
    </row>
    <row r="20" spans="2:34" ht="11.1" customHeight="1" x14ac:dyDescent="0.15">
      <c r="B20" s="200"/>
      <c r="C20" s="181">
        <v>7</v>
      </c>
      <c r="D20" s="203"/>
      <c r="E20" s="289">
        <v>0</v>
      </c>
      <c r="F20" s="289">
        <v>0</v>
      </c>
      <c r="G20" s="289">
        <v>0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8">
        <v>0</v>
      </c>
      <c r="Y20" s="181"/>
    </row>
    <row r="21" spans="2:34" ht="11.1" customHeight="1" x14ac:dyDescent="0.15">
      <c r="B21" s="194"/>
      <c r="C21" s="195">
        <v>8</v>
      </c>
      <c r="D21" s="206"/>
      <c r="E21" s="290">
        <v>0</v>
      </c>
      <c r="F21" s="290">
        <v>0</v>
      </c>
      <c r="G21" s="290">
        <v>0</v>
      </c>
      <c r="H21" s="291">
        <v>0</v>
      </c>
      <c r="I21" s="290">
        <v>0</v>
      </c>
      <c r="J21" s="290">
        <v>0</v>
      </c>
      <c r="K21" s="290">
        <v>0</v>
      </c>
      <c r="L21" s="290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1">
        <v>0</v>
      </c>
      <c r="Y21" s="181"/>
    </row>
    <row r="22" spans="2:34" ht="11.1" customHeight="1" x14ac:dyDescent="0.15">
      <c r="B22" s="200" t="s">
        <v>428</v>
      </c>
      <c r="C22" s="181"/>
      <c r="E22" s="191"/>
      <c r="F22" s="286"/>
      <c r="G22" s="286"/>
      <c r="H22" s="193"/>
      <c r="I22" s="191"/>
      <c r="J22" s="286"/>
      <c r="K22" s="286"/>
      <c r="L22" s="193"/>
      <c r="M22" s="191"/>
      <c r="N22" s="286"/>
      <c r="O22" s="286"/>
      <c r="P22" s="193"/>
      <c r="Q22" s="191"/>
      <c r="R22" s="286"/>
      <c r="S22" s="286"/>
      <c r="T22" s="193"/>
      <c r="U22" s="191"/>
      <c r="V22" s="286"/>
      <c r="W22" s="286"/>
      <c r="X22" s="286"/>
      <c r="Y22" s="181"/>
    </row>
    <row r="23" spans="2:34" ht="11.1" customHeight="1" x14ac:dyDescent="0.15">
      <c r="B23" s="310">
        <v>40756</v>
      </c>
      <c r="C23" s="296"/>
      <c r="D23" s="311">
        <v>40770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181"/>
    </row>
    <row r="24" spans="2:34" ht="11.1" customHeight="1" x14ac:dyDescent="0.15">
      <c r="B24" s="310">
        <v>40771</v>
      </c>
      <c r="C24" s="296"/>
      <c r="D24" s="311">
        <v>40786</v>
      </c>
      <c r="E24" s="289">
        <v>0</v>
      </c>
      <c r="F24" s="289">
        <v>0</v>
      </c>
      <c r="G24" s="289">
        <v>0</v>
      </c>
      <c r="H24" s="289">
        <v>0</v>
      </c>
      <c r="I24" s="289">
        <v>0</v>
      </c>
      <c r="J24" s="289">
        <v>0</v>
      </c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181"/>
    </row>
    <row r="25" spans="2:34" ht="11.1" customHeight="1" x14ac:dyDescent="0.15">
      <c r="B25" s="580"/>
      <c r="C25" s="296"/>
      <c r="D25" s="30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181"/>
    </row>
    <row r="26" spans="2:34" x14ac:dyDescent="0.15">
      <c r="B26" s="200"/>
      <c r="C26" s="209" t="s">
        <v>104</v>
      </c>
      <c r="D26" s="264"/>
      <c r="E26" s="200" t="s">
        <v>429</v>
      </c>
      <c r="I26" s="200" t="s">
        <v>430</v>
      </c>
      <c r="M26" s="200" t="s">
        <v>208</v>
      </c>
      <c r="P26" s="181"/>
      <c r="Q26" s="200" t="s">
        <v>431</v>
      </c>
      <c r="R26" s="181"/>
      <c r="S26" s="181"/>
      <c r="T26" s="181"/>
      <c r="U26" s="200" t="s">
        <v>432</v>
      </c>
      <c r="V26" s="181"/>
      <c r="W26" s="181"/>
      <c r="X26" s="203"/>
    </row>
    <row r="27" spans="2:34" x14ac:dyDescent="0.15">
      <c r="B27" s="200"/>
      <c r="C27" s="194"/>
      <c r="D27" s="206"/>
      <c r="E27" s="320" t="s">
        <v>205</v>
      </c>
      <c r="F27" s="321"/>
      <c r="G27" s="321"/>
      <c r="H27" s="321"/>
      <c r="I27" s="320" t="s">
        <v>203</v>
      </c>
      <c r="J27" s="321"/>
      <c r="K27" s="321"/>
      <c r="L27" s="321"/>
      <c r="M27" s="320"/>
      <c r="N27" s="321"/>
      <c r="O27" s="321"/>
      <c r="P27" s="321"/>
      <c r="Q27" s="320"/>
      <c r="R27" s="321"/>
      <c r="S27" s="321"/>
      <c r="T27" s="321"/>
      <c r="U27" s="320"/>
      <c r="V27" s="321"/>
      <c r="W27" s="321"/>
      <c r="X27" s="322"/>
    </row>
    <row r="28" spans="2:34" x14ac:dyDescent="0.15">
      <c r="B28" s="499" t="s">
        <v>340</v>
      </c>
      <c r="C28" s="500"/>
      <c r="D28" s="501"/>
      <c r="E28" s="209" t="s">
        <v>111</v>
      </c>
      <c r="F28" s="192" t="s">
        <v>112</v>
      </c>
      <c r="G28" s="260" t="s">
        <v>113</v>
      </c>
      <c r="H28" s="192" t="s">
        <v>114</v>
      </c>
      <c r="I28" s="209" t="s">
        <v>111</v>
      </c>
      <c r="J28" s="192" t="s">
        <v>112</v>
      </c>
      <c r="K28" s="260" t="s">
        <v>113</v>
      </c>
      <c r="L28" s="192" t="s">
        <v>114</v>
      </c>
      <c r="M28" s="209" t="s">
        <v>111</v>
      </c>
      <c r="N28" s="192" t="s">
        <v>112</v>
      </c>
      <c r="O28" s="260" t="s">
        <v>113</v>
      </c>
      <c r="P28" s="192" t="s">
        <v>114</v>
      </c>
      <c r="Q28" s="209" t="s">
        <v>111</v>
      </c>
      <c r="R28" s="192" t="s">
        <v>112</v>
      </c>
      <c r="S28" s="260" t="s">
        <v>113</v>
      </c>
      <c r="T28" s="192" t="s">
        <v>114</v>
      </c>
      <c r="U28" s="209" t="s">
        <v>111</v>
      </c>
      <c r="V28" s="192" t="s">
        <v>112</v>
      </c>
      <c r="W28" s="260" t="s">
        <v>113</v>
      </c>
      <c r="X28" s="192" t="s">
        <v>114</v>
      </c>
    </row>
    <row r="29" spans="2:34" x14ac:dyDescent="0.15">
      <c r="B29" s="194"/>
      <c r="C29" s="195"/>
      <c r="D29" s="195"/>
      <c r="E29" s="196"/>
      <c r="F29" s="197"/>
      <c r="G29" s="198" t="s">
        <v>115</v>
      </c>
      <c r="H29" s="197"/>
      <c r="I29" s="196"/>
      <c r="J29" s="197"/>
      <c r="K29" s="198" t="s">
        <v>115</v>
      </c>
      <c r="L29" s="197"/>
      <c r="M29" s="196"/>
      <c r="N29" s="197"/>
      <c r="O29" s="198" t="s">
        <v>115</v>
      </c>
      <c r="P29" s="197"/>
      <c r="Q29" s="196"/>
      <c r="R29" s="197"/>
      <c r="S29" s="198" t="s">
        <v>115</v>
      </c>
      <c r="T29" s="197"/>
      <c r="U29" s="196"/>
      <c r="V29" s="197"/>
      <c r="W29" s="198" t="s">
        <v>115</v>
      </c>
      <c r="X29" s="197"/>
    </row>
    <row r="30" spans="2:34" x14ac:dyDescent="0.15">
      <c r="B30" s="200" t="s">
        <v>70</v>
      </c>
      <c r="C30" s="181">
        <v>20</v>
      </c>
      <c r="D30" s="182" t="s">
        <v>71</v>
      </c>
      <c r="E30" s="191" t="s">
        <v>290</v>
      </c>
      <c r="F30" s="286" t="s">
        <v>290</v>
      </c>
      <c r="G30" s="193" t="s">
        <v>290</v>
      </c>
      <c r="H30" s="286" t="s">
        <v>290</v>
      </c>
      <c r="I30" s="191" t="s">
        <v>290</v>
      </c>
      <c r="J30" s="286" t="s">
        <v>290</v>
      </c>
      <c r="K30" s="193" t="s">
        <v>290</v>
      </c>
      <c r="L30" s="286" t="s">
        <v>290</v>
      </c>
      <c r="M30" s="191" t="s">
        <v>290</v>
      </c>
      <c r="N30" s="286" t="s">
        <v>290</v>
      </c>
      <c r="O30" s="193" t="s">
        <v>290</v>
      </c>
      <c r="P30" s="286" t="s">
        <v>290</v>
      </c>
      <c r="Q30" s="200">
        <v>872</v>
      </c>
      <c r="R30" s="201">
        <v>1050</v>
      </c>
      <c r="S30" s="181">
        <v>971</v>
      </c>
      <c r="T30" s="201">
        <v>20223</v>
      </c>
      <c r="U30" s="200">
        <v>735</v>
      </c>
      <c r="V30" s="201">
        <v>840</v>
      </c>
      <c r="W30" s="181">
        <v>780</v>
      </c>
      <c r="X30" s="201">
        <v>3419</v>
      </c>
      <c r="Y30" s="181"/>
    </row>
    <row r="31" spans="2:34" x14ac:dyDescent="0.15">
      <c r="B31" s="200"/>
      <c r="C31" s="181">
        <v>21</v>
      </c>
      <c r="D31" s="181"/>
      <c r="E31" s="286" t="s">
        <v>290</v>
      </c>
      <c r="F31" s="286" t="s">
        <v>290</v>
      </c>
      <c r="G31" s="352">
        <v>0</v>
      </c>
      <c r="H31" s="286" t="s">
        <v>290</v>
      </c>
      <c r="I31" s="286" t="s">
        <v>290</v>
      </c>
      <c r="J31" s="286" t="s">
        <v>290</v>
      </c>
      <c r="K31" s="352">
        <v>0</v>
      </c>
      <c r="L31" s="286" t="s">
        <v>290</v>
      </c>
      <c r="M31" s="286" t="s">
        <v>290</v>
      </c>
      <c r="N31" s="286" t="s">
        <v>290</v>
      </c>
      <c r="O31" s="352">
        <v>0</v>
      </c>
      <c r="P31" s="286" t="s">
        <v>290</v>
      </c>
      <c r="Q31" s="200">
        <v>798</v>
      </c>
      <c r="R31" s="201">
        <v>1158</v>
      </c>
      <c r="S31" s="181">
        <v>929</v>
      </c>
      <c r="T31" s="201">
        <v>178765</v>
      </c>
      <c r="U31" s="200">
        <v>588</v>
      </c>
      <c r="V31" s="201">
        <v>882</v>
      </c>
      <c r="W31" s="181">
        <v>723</v>
      </c>
      <c r="X31" s="201">
        <v>35659</v>
      </c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</row>
    <row r="32" spans="2:34" x14ac:dyDescent="0.15">
      <c r="B32" s="194"/>
      <c r="C32" s="195">
        <v>22</v>
      </c>
      <c r="D32" s="206"/>
      <c r="E32" s="197" t="s">
        <v>290</v>
      </c>
      <c r="F32" s="197" t="s">
        <v>290</v>
      </c>
      <c r="G32" s="290">
        <v>0</v>
      </c>
      <c r="H32" s="197" t="s">
        <v>290</v>
      </c>
      <c r="I32" s="197" t="s">
        <v>290</v>
      </c>
      <c r="J32" s="197" t="s">
        <v>290</v>
      </c>
      <c r="K32" s="290">
        <v>0</v>
      </c>
      <c r="L32" s="197" t="s">
        <v>290</v>
      </c>
      <c r="M32" s="197" t="s">
        <v>290</v>
      </c>
      <c r="N32" s="197" t="s">
        <v>290</v>
      </c>
      <c r="O32" s="290">
        <v>0</v>
      </c>
      <c r="P32" s="197" t="s">
        <v>290</v>
      </c>
      <c r="Q32" s="207">
        <v>851</v>
      </c>
      <c r="R32" s="207">
        <v>1071</v>
      </c>
      <c r="S32" s="207">
        <v>972</v>
      </c>
      <c r="T32" s="207">
        <v>159255</v>
      </c>
      <c r="U32" s="207">
        <v>683</v>
      </c>
      <c r="V32" s="207">
        <v>903</v>
      </c>
      <c r="W32" s="207">
        <v>794</v>
      </c>
      <c r="X32" s="206">
        <v>11495</v>
      </c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</row>
    <row r="33" spans="2:34" x14ac:dyDescent="0.15">
      <c r="B33" s="200" t="s">
        <v>397</v>
      </c>
      <c r="C33" s="181">
        <v>12</v>
      </c>
      <c r="D33" s="203" t="s">
        <v>427</v>
      </c>
      <c r="E33" s="289">
        <v>0</v>
      </c>
      <c r="F33" s="289">
        <v>0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01">
        <v>903</v>
      </c>
      <c r="R33" s="201">
        <v>1029</v>
      </c>
      <c r="S33" s="201">
        <v>991.40409207161133</v>
      </c>
      <c r="T33" s="201">
        <v>5500</v>
      </c>
      <c r="U33" s="201">
        <v>766.5</v>
      </c>
      <c r="V33" s="201">
        <v>882</v>
      </c>
      <c r="W33" s="201">
        <v>818.37017255546425</v>
      </c>
      <c r="X33" s="203">
        <v>1278</v>
      </c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</row>
    <row r="34" spans="2:34" x14ac:dyDescent="0.15">
      <c r="B34" s="200" t="s">
        <v>399</v>
      </c>
      <c r="C34" s="181">
        <v>1</v>
      </c>
      <c r="D34" s="203" t="s">
        <v>427</v>
      </c>
      <c r="E34" s="289">
        <v>0</v>
      </c>
      <c r="F34" s="289">
        <v>0</v>
      </c>
      <c r="G34" s="289">
        <v>0</v>
      </c>
      <c r="H34" s="289">
        <v>0</v>
      </c>
      <c r="I34" s="289">
        <v>0</v>
      </c>
      <c r="J34" s="289">
        <v>0</v>
      </c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89">
        <v>0</v>
      </c>
      <c r="Q34" s="201">
        <v>987</v>
      </c>
      <c r="R34" s="201">
        <v>1050</v>
      </c>
      <c r="S34" s="201">
        <v>1034.6288109756097</v>
      </c>
      <c r="T34" s="201">
        <v>4497.7000000000007</v>
      </c>
      <c r="U34" s="201">
        <v>840</v>
      </c>
      <c r="V34" s="201">
        <v>882</v>
      </c>
      <c r="W34" s="201">
        <v>867.85714285714289</v>
      </c>
      <c r="X34" s="203">
        <v>699.09999999999991</v>
      </c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</row>
    <row r="35" spans="2:34" x14ac:dyDescent="0.15">
      <c r="B35" s="200"/>
      <c r="C35" s="181">
        <v>2</v>
      </c>
      <c r="D35" s="203"/>
      <c r="E35" s="288">
        <v>0</v>
      </c>
      <c r="F35" s="289">
        <v>0</v>
      </c>
      <c r="G35" s="289">
        <v>0</v>
      </c>
      <c r="H35" s="289">
        <v>0</v>
      </c>
      <c r="I35" s="289">
        <v>0</v>
      </c>
      <c r="J35" s="289">
        <v>0</v>
      </c>
      <c r="K35" s="289">
        <v>0</v>
      </c>
      <c r="L35" s="289">
        <v>0</v>
      </c>
      <c r="M35" s="289">
        <v>0</v>
      </c>
      <c r="N35" s="289">
        <v>0</v>
      </c>
      <c r="O35" s="289">
        <v>0</v>
      </c>
      <c r="P35" s="289">
        <v>0</v>
      </c>
      <c r="Q35" s="201">
        <v>987</v>
      </c>
      <c r="R35" s="201">
        <v>1050</v>
      </c>
      <c r="S35" s="201">
        <v>1027.9233615221988</v>
      </c>
      <c r="T35" s="201">
        <v>3956.5</v>
      </c>
      <c r="U35" s="201">
        <v>858.06000000000006</v>
      </c>
      <c r="V35" s="201">
        <v>892.5</v>
      </c>
      <c r="W35" s="201">
        <v>877.12219020172904</v>
      </c>
      <c r="X35" s="203">
        <v>285.8</v>
      </c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</row>
    <row r="36" spans="2:34" x14ac:dyDescent="0.15">
      <c r="B36" s="200"/>
      <c r="C36" s="181">
        <v>3</v>
      </c>
      <c r="D36" s="203"/>
      <c r="E36" s="289">
        <v>0</v>
      </c>
      <c r="F36" s="289">
        <v>0</v>
      </c>
      <c r="G36" s="289">
        <v>0</v>
      </c>
      <c r="H36" s="289">
        <v>0</v>
      </c>
      <c r="I36" s="289">
        <v>0</v>
      </c>
      <c r="J36" s="289">
        <v>0</v>
      </c>
      <c r="K36" s="289">
        <v>0</v>
      </c>
      <c r="L36" s="289">
        <v>0</v>
      </c>
      <c r="M36" s="289">
        <v>0</v>
      </c>
      <c r="N36" s="289">
        <v>0</v>
      </c>
      <c r="O36" s="289">
        <v>0</v>
      </c>
      <c r="P36" s="289">
        <v>0</v>
      </c>
      <c r="Q36" s="201">
        <v>987</v>
      </c>
      <c r="R36" s="201">
        <v>1102.5</v>
      </c>
      <c r="S36" s="201">
        <v>1039.8667850799288</v>
      </c>
      <c r="T36" s="201">
        <v>3177.5</v>
      </c>
      <c r="U36" s="201">
        <v>819</v>
      </c>
      <c r="V36" s="201">
        <v>882</v>
      </c>
      <c r="W36" s="201">
        <v>868.83582089552249</v>
      </c>
      <c r="X36" s="203">
        <v>265.2</v>
      </c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</row>
    <row r="37" spans="2:34" x14ac:dyDescent="0.15">
      <c r="B37" s="200"/>
      <c r="C37" s="181">
        <v>4</v>
      </c>
      <c r="D37" s="203"/>
      <c r="E37" s="289">
        <v>0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89">
        <v>0</v>
      </c>
      <c r="Q37" s="201">
        <v>976.5</v>
      </c>
      <c r="R37" s="201">
        <v>1102.5</v>
      </c>
      <c r="S37" s="201">
        <v>1020.1548075837944</v>
      </c>
      <c r="T37" s="201">
        <v>4287.1000000000004</v>
      </c>
      <c r="U37" s="201">
        <v>819</v>
      </c>
      <c r="V37" s="201">
        <v>882</v>
      </c>
      <c r="W37" s="201">
        <v>846.97459165154282</v>
      </c>
      <c r="X37" s="203">
        <v>332.6</v>
      </c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</row>
    <row r="38" spans="2:34" x14ac:dyDescent="0.15">
      <c r="B38" s="200"/>
      <c r="C38" s="181">
        <v>5</v>
      </c>
      <c r="D38" s="203"/>
      <c r="E38" s="289">
        <v>0</v>
      </c>
      <c r="F38" s="289">
        <v>0</v>
      </c>
      <c r="G38" s="289">
        <v>0</v>
      </c>
      <c r="H38" s="289">
        <v>0</v>
      </c>
      <c r="I38" s="289">
        <v>0</v>
      </c>
      <c r="J38" s="289">
        <v>0</v>
      </c>
      <c r="K38" s="289">
        <v>0</v>
      </c>
      <c r="L38" s="289">
        <v>0</v>
      </c>
      <c r="M38" s="289">
        <v>0</v>
      </c>
      <c r="N38" s="289">
        <v>0</v>
      </c>
      <c r="O38" s="289">
        <v>0</v>
      </c>
      <c r="P38" s="289">
        <v>0</v>
      </c>
      <c r="Q38" s="201">
        <v>892.5</v>
      </c>
      <c r="R38" s="201">
        <v>1071</v>
      </c>
      <c r="S38" s="201">
        <v>980.96665110579477</v>
      </c>
      <c r="T38" s="201">
        <v>3698.3</v>
      </c>
      <c r="U38" s="201">
        <v>787.5</v>
      </c>
      <c r="V38" s="201">
        <v>819</v>
      </c>
      <c r="W38" s="201">
        <v>795.59520639147797</v>
      </c>
      <c r="X38" s="203">
        <v>527.79999999999995</v>
      </c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</row>
    <row r="39" spans="2:34" x14ac:dyDescent="0.15">
      <c r="B39" s="200"/>
      <c r="C39" s="181">
        <v>6</v>
      </c>
      <c r="D39" s="203"/>
      <c r="E39" s="289">
        <v>0</v>
      </c>
      <c r="F39" s="289">
        <v>0</v>
      </c>
      <c r="G39" s="289">
        <v>0</v>
      </c>
      <c r="H39" s="289">
        <v>0</v>
      </c>
      <c r="I39" s="289">
        <v>0</v>
      </c>
      <c r="J39" s="289">
        <v>0</v>
      </c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01">
        <v>840</v>
      </c>
      <c r="R39" s="201">
        <v>1029</v>
      </c>
      <c r="S39" s="201">
        <v>947.30424766473129</v>
      </c>
      <c r="T39" s="201">
        <v>5312.7</v>
      </c>
      <c r="U39" s="201">
        <v>630</v>
      </c>
      <c r="V39" s="201">
        <v>724.5</v>
      </c>
      <c r="W39" s="201">
        <v>714.62442263279434</v>
      </c>
      <c r="X39" s="203">
        <v>173.2</v>
      </c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</row>
    <row r="40" spans="2:34" x14ac:dyDescent="0.15">
      <c r="B40" s="200"/>
      <c r="C40" s="181">
        <v>7</v>
      </c>
      <c r="D40" s="203"/>
      <c r="E40" s="289">
        <v>0</v>
      </c>
      <c r="F40" s="289">
        <v>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>
        <v>0</v>
      </c>
      <c r="M40" s="289">
        <v>0</v>
      </c>
      <c r="N40" s="289">
        <v>0</v>
      </c>
      <c r="O40" s="289">
        <v>0</v>
      </c>
      <c r="P40" s="289">
        <v>0</v>
      </c>
      <c r="Q40" s="201">
        <v>892.5</v>
      </c>
      <c r="R40" s="201">
        <v>987</v>
      </c>
      <c r="S40" s="201">
        <v>917.20642030608462</v>
      </c>
      <c r="T40" s="201">
        <v>3727.1</v>
      </c>
      <c r="U40" s="201">
        <v>724.5</v>
      </c>
      <c r="V40" s="201">
        <v>766.5</v>
      </c>
      <c r="W40" s="201">
        <v>735.46761133603229</v>
      </c>
      <c r="X40" s="203">
        <v>636.09999999999991</v>
      </c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</row>
    <row r="41" spans="2:34" x14ac:dyDescent="0.15">
      <c r="B41" s="194"/>
      <c r="C41" s="195">
        <v>8</v>
      </c>
      <c r="D41" s="206"/>
      <c r="E41" s="290">
        <v>0</v>
      </c>
      <c r="F41" s="290">
        <v>0</v>
      </c>
      <c r="G41" s="290">
        <v>0</v>
      </c>
      <c r="H41" s="290">
        <v>0</v>
      </c>
      <c r="I41" s="290">
        <v>0</v>
      </c>
      <c r="J41" s="290">
        <v>0</v>
      </c>
      <c r="K41" s="290">
        <v>0</v>
      </c>
      <c r="L41" s="290">
        <v>0</v>
      </c>
      <c r="M41" s="290">
        <v>0</v>
      </c>
      <c r="N41" s="290">
        <v>0</v>
      </c>
      <c r="O41" s="290">
        <v>0</v>
      </c>
      <c r="P41" s="290">
        <v>0</v>
      </c>
      <c r="Q41" s="207">
        <v>903</v>
      </c>
      <c r="R41" s="207">
        <v>987</v>
      </c>
      <c r="S41" s="207">
        <v>934.33906715183593</v>
      </c>
      <c r="T41" s="207">
        <v>5495.8</v>
      </c>
      <c r="U41" s="207">
        <v>703.5</v>
      </c>
      <c r="V41" s="207">
        <v>766.5</v>
      </c>
      <c r="W41" s="207">
        <v>754.28201970443354</v>
      </c>
      <c r="X41" s="206">
        <v>3752</v>
      </c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</row>
    <row r="42" spans="2:34" x14ac:dyDescent="0.15">
      <c r="B42" s="200" t="s">
        <v>428</v>
      </c>
      <c r="C42" s="181"/>
      <c r="E42" s="191"/>
      <c r="F42" s="286"/>
      <c r="G42" s="193"/>
      <c r="H42" s="286"/>
      <c r="I42" s="191"/>
      <c r="J42" s="286"/>
      <c r="K42" s="193"/>
      <c r="L42" s="286"/>
      <c r="M42" s="191"/>
      <c r="N42" s="286"/>
      <c r="O42" s="193"/>
      <c r="P42" s="286"/>
      <c r="Q42" s="200"/>
      <c r="R42" s="201"/>
      <c r="S42" s="181"/>
      <c r="T42" s="201"/>
      <c r="U42" s="200"/>
      <c r="V42" s="201"/>
      <c r="W42" s="181"/>
      <c r="X42" s="20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</row>
    <row r="43" spans="2:34" x14ac:dyDescent="0.15">
      <c r="B43" s="310">
        <v>40756</v>
      </c>
      <c r="C43" s="296"/>
      <c r="D43" s="311">
        <v>40770</v>
      </c>
      <c r="E43" s="289">
        <v>0</v>
      </c>
      <c r="F43" s="289">
        <v>0</v>
      </c>
      <c r="G43" s="289">
        <v>0</v>
      </c>
      <c r="H43" s="289">
        <v>0</v>
      </c>
      <c r="I43" s="289">
        <v>0</v>
      </c>
      <c r="J43" s="289">
        <v>0</v>
      </c>
      <c r="K43" s="289">
        <v>0</v>
      </c>
      <c r="L43" s="289">
        <v>0</v>
      </c>
      <c r="M43" s="289">
        <v>0</v>
      </c>
      <c r="N43" s="289">
        <v>0</v>
      </c>
      <c r="O43" s="289">
        <v>0</v>
      </c>
      <c r="P43" s="289">
        <v>0</v>
      </c>
      <c r="Q43" s="265">
        <v>903</v>
      </c>
      <c r="R43" s="265">
        <v>987</v>
      </c>
      <c r="S43" s="265">
        <v>974.53186937645512</v>
      </c>
      <c r="T43" s="204">
        <v>2068.5</v>
      </c>
      <c r="U43" s="265">
        <v>724.5</v>
      </c>
      <c r="V43" s="265">
        <v>766.5</v>
      </c>
      <c r="W43" s="265">
        <v>762.42250246583058</v>
      </c>
      <c r="X43" s="204">
        <v>2233.5</v>
      </c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</row>
    <row r="44" spans="2:34" x14ac:dyDescent="0.15">
      <c r="B44" s="310">
        <v>40771</v>
      </c>
      <c r="C44" s="296"/>
      <c r="D44" s="311">
        <v>40786</v>
      </c>
      <c r="E44" s="289">
        <v>0</v>
      </c>
      <c r="F44" s="289">
        <v>0</v>
      </c>
      <c r="G44" s="289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0</v>
      </c>
      <c r="M44" s="289">
        <v>0</v>
      </c>
      <c r="N44" s="289">
        <v>0</v>
      </c>
      <c r="O44" s="289">
        <v>0</v>
      </c>
      <c r="P44" s="289">
        <v>0</v>
      </c>
      <c r="Q44" s="200">
        <v>903</v>
      </c>
      <c r="R44" s="201">
        <v>903</v>
      </c>
      <c r="S44" s="181">
        <v>902.99999999999989</v>
      </c>
      <c r="T44" s="201">
        <v>3427.3</v>
      </c>
      <c r="U44" s="202">
        <v>703.5</v>
      </c>
      <c r="V44" s="204">
        <v>766.5</v>
      </c>
      <c r="W44" s="205">
        <v>740.75520955279796</v>
      </c>
      <c r="X44" s="201">
        <v>1518.5</v>
      </c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</row>
    <row r="45" spans="2:34" x14ac:dyDescent="0.15">
      <c r="B45" s="310"/>
      <c r="C45" s="296"/>
      <c r="D45" s="581"/>
      <c r="E45" s="288"/>
      <c r="F45" s="288"/>
      <c r="G45" s="289"/>
      <c r="H45" s="289"/>
      <c r="I45" s="289"/>
      <c r="J45" s="289"/>
      <c r="K45" s="582"/>
      <c r="L45" s="289"/>
      <c r="M45" s="289"/>
      <c r="N45" s="289"/>
      <c r="O45" s="289"/>
      <c r="P45" s="289"/>
      <c r="Q45" s="201"/>
      <c r="R45" s="201"/>
      <c r="S45" s="181"/>
      <c r="T45" s="201"/>
      <c r="U45" s="202"/>
      <c r="V45" s="204"/>
      <c r="W45" s="205"/>
      <c r="X45" s="204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</row>
    <row r="46" spans="2:34" ht="12" customHeight="1" x14ac:dyDescent="0.15">
      <c r="B46" s="194"/>
      <c r="C46" s="195"/>
      <c r="D46" s="323"/>
      <c r="E46" s="207"/>
      <c r="F46" s="206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6"/>
      <c r="R46" s="207"/>
      <c r="S46" s="206"/>
      <c r="T46" s="207"/>
      <c r="U46" s="207"/>
      <c r="V46" s="207"/>
      <c r="W46" s="207"/>
      <c r="X46" s="206"/>
      <c r="Z46" s="181"/>
      <c r="AA46" s="181"/>
      <c r="AB46" s="181"/>
      <c r="AC46" s="181"/>
      <c r="AD46" s="181"/>
      <c r="AE46" s="181"/>
      <c r="AF46" s="181"/>
      <c r="AG46" s="181"/>
      <c r="AH46" s="181"/>
    </row>
    <row r="47" spans="2:34" ht="12.75" customHeight="1" x14ac:dyDescent="0.15">
      <c r="B47" s="182" t="s">
        <v>411</v>
      </c>
      <c r="C47" s="181" t="s">
        <v>433</v>
      </c>
      <c r="L47" s="183" t="s">
        <v>434</v>
      </c>
      <c r="M47" s="684" t="s">
        <v>435</v>
      </c>
      <c r="N47" s="684"/>
      <c r="O47" s="684"/>
      <c r="P47" s="684"/>
      <c r="Q47" s="684"/>
      <c r="R47" s="684"/>
      <c r="S47" s="684"/>
      <c r="T47" s="684"/>
      <c r="U47" s="684"/>
      <c r="V47" s="684"/>
      <c r="W47" s="684"/>
      <c r="X47" s="684"/>
    </row>
    <row r="48" spans="2:34" ht="12.75" customHeight="1" x14ac:dyDescent="0.15">
      <c r="B48" s="211" t="s">
        <v>436</v>
      </c>
      <c r="C48" s="182" t="s">
        <v>437</v>
      </c>
      <c r="M48" s="583" t="s">
        <v>438</v>
      </c>
      <c r="N48" s="583"/>
      <c r="O48" s="583"/>
      <c r="P48" s="583"/>
      <c r="Q48" s="583"/>
    </row>
    <row r="49" spans="2:24" x14ac:dyDescent="0.15">
      <c r="B49" s="211" t="s">
        <v>219</v>
      </c>
      <c r="C49" s="182" t="s">
        <v>413</v>
      </c>
    </row>
    <row r="52" spans="2:24" x14ac:dyDescent="0.15">
      <c r="Q52" s="531"/>
      <c r="R52" s="531"/>
      <c r="S52" s="531"/>
      <c r="T52" s="531"/>
      <c r="U52" s="531"/>
      <c r="V52" s="531"/>
      <c r="W52" s="531"/>
      <c r="X52" s="531"/>
    </row>
  </sheetData>
  <mergeCells count="1">
    <mergeCell ref="M47:X4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625" style="182" customWidth="1"/>
    <col min="2" max="2" width="5.5" style="182" customWidth="1"/>
    <col min="3" max="3" width="3.125" style="182" customWidth="1"/>
    <col min="4" max="4" width="5.25" style="182" customWidth="1"/>
    <col min="5" max="5" width="5.625" style="182" customWidth="1"/>
    <col min="6" max="7" width="5.875" style="182" customWidth="1"/>
    <col min="8" max="8" width="8" style="182" customWidth="1"/>
    <col min="9" max="9" width="5.75" style="182" customWidth="1"/>
    <col min="10" max="11" width="5.875" style="182" customWidth="1"/>
    <col min="12" max="12" width="8.125" style="182" customWidth="1"/>
    <col min="13" max="13" width="5.5" style="182" customWidth="1"/>
    <col min="14" max="15" width="5.875" style="182" customWidth="1"/>
    <col min="16" max="16" width="8.125" style="182" customWidth="1"/>
    <col min="17" max="17" width="5.5" style="182" customWidth="1"/>
    <col min="18" max="19" width="5.875" style="182" customWidth="1"/>
    <col min="20" max="20" width="8.125" style="182" customWidth="1"/>
    <col min="21" max="21" width="5.5" style="182" customWidth="1"/>
    <col min="22" max="23" width="5.875" style="182" customWidth="1"/>
    <col min="24" max="24" width="8.125" style="182" customWidth="1"/>
    <col min="25" max="25" width="7.5" style="182"/>
    <col min="26" max="28" width="7.625" style="182" bestFit="1" customWidth="1"/>
    <col min="29" max="29" width="7.75" style="182" bestFit="1" customWidth="1"/>
    <col min="30" max="32" width="7.625" style="182" bestFit="1" customWidth="1"/>
    <col min="33" max="33" width="7.75" style="182" bestFit="1" customWidth="1"/>
    <col min="34" max="41" width="7.625" style="182" bestFit="1" customWidth="1"/>
    <col min="42" max="16384" width="7.5" style="182"/>
  </cols>
  <sheetData>
    <row r="3" spans="2:45" x14ac:dyDescent="0.15">
      <c r="B3" s="182" t="s">
        <v>439</v>
      </c>
    </row>
    <row r="4" spans="2:45" x14ac:dyDescent="0.15">
      <c r="X4" s="183" t="s">
        <v>246</v>
      </c>
    </row>
    <row r="5" spans="2:45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2:45" x14ac:dyDescent="0.15">
      <c r="B6" s="184"/>
      <c r="C6" s="209" t="s">
        <v>104</v>
      </c>
      <c r="D6" s="264"/>
      <c r="E6" s="200" t="s">
        <v>210</v>
      </c>
      <c r="I6" s="200" t="s">
        <v>440</v>
      </c>
      <c r="M6" s="200" t="s">
        <v>441</v>
      </c>
      <c r="N6" s="285" t="s">
        <v>442</v>
      </c>
      <c r="O6" s="285"/>
      <c r="P6" s="285"/>
      <c r="Q6" s="184" t="s">
        <v>443</v>
      </c>
      <c r="R6" s="285"/>
      <c r="S6" s="285"/>
      <c r="T6" s="285"/>
      <c r="U6" s="184" t="s">
        <v>444</v>
      </c>
      <c r="V6" s="285"/>
      <c r="W6" s="285"/>
      <c r="X6" s="199"/>
    </row>
    <row r="7" spans="2:45" x14ac:dyDescent="0.15">
      <c r="B7" s="200"/>
      <c r="C7" s="194"/>
      <c r="D7" s="206"/>
      <c r="E7" s="200"/>
      <c r="F7" s="181"/>
      <c r="G7" s="181"/>
      <c r="H7" s="181"/>
      <c r="I7" s="320"/>
      <c r="J7" s="321"/>
      <c r="K7" s="321"/>
      <c r="L7" s="321"/>
      <c r="M7" s="320"/>
      <c r="N7" s="321"/>
      <c r="O7" s="321"/>
      <c r="P7" s="321"/>
      <c r="Q7" s="320"/>
      <c r="R7" s="321"/>
      <c r="S7" s="321"/>
      <c r="T7" s="321"/>
      <c r="U7" s="320"/>
      <c r="V7" s="321"/>
      <c r="W7" s="321"/>
      <c r="X7" s="322"/>
    </row>
    <row r="8" spans="2:45" x14ac:dyDescent="0.15">
      <c r="B8" s="499" t="s">
        <v>340</v>
      </c>
      <c r="C8" s="500"/>
      <c r="D8" s="501"/>
      <c r="E8" s="209" t="s">
        <v>111</v>
      </c>
      <c r="F8" s="192" t="s">
        <v>112</v>
      </c>
      <c r="G8" s="260" t="s">
        <v>113</v>
      </c>
      <c r="H8" s="192" t="s">
        <v>114</v>
      </c>
      <c r="I8" s="209" t="s">
        <v>111</v>
      </c>
      <c r="J8" s="192" t="s">
        <v>112</v>
      </c>
      <c r="K8" s="260" t="s">
        <v>113</v>
      </c>
      <c r="L8" s="192" t="s">
        <v>114</v>
      </c>
      <c r="M8" s="209" t="s">
        <v>111</v>
      </c>
      <c r="N8" s="192" t="s">
        <v>112</v>
      </c>
      <c r="O8" s="260" t="s">
        <v>113</v>
      </c>
      <c r="P8" s="192" t="s">
        <v>114</v>
      </c>
      <c r="Q8" s="209" t="s">
        <v>111</v>
      </c>
      <c r="R8" s="192" t="s">
        <v>112</v>
      </c>
      <c r="S8" s="260" t="s">
        <v>113</v>
      </c>
      <c r="T8" s="192" t="s">
        <v>114</v>
      </c>
      <c r="U8" s="209" t="s">
        <v>111</v>
      </c>
      <c r="V8" s="192" t="s">
        <v>112</v>
      </c>
      <c r="W8" s="260" t="s">
        <v>113</v>
      </c>
      <c r="X8" s="192" t="s">
        <v>114</v>
      </c>
      <c r="Z8" s="181"/>
    </row>
    <row r="9" spans="2:45" x14ac:dyDescent="0.15">
      <c r="B9" s="194"/>
      <c r="C9" s="195"/>
      <c r="D9" s="195"/>
      <c r="E9" s="196"/>
      <c r="F9" s="197"/>
      <c r="G9" s="198" t="s">
        <v>115</v>
      </c>
      <c r="H9" s="197"/>
      <c r="I9" s="196"/>
      <c r="J9" s="197"/>
      <c r="K9" s="198" t="s">
        <v>115</v>
      </c>
      <c r="L9" s="197"/>
      <c r="M9" s="196"/>
      <c r="N9" s="197"/>
      <c r="O9" s="198" t="s">
        <v>115</v>
      </c>
      <c r="P9" s="197"/>
      <c r="Q9" s="196"/>
      <c r="R9" s="197"/>
      <c r="S9" s="198" t="s">
        <v>115</v>
      </c>
      <c r="T9" s="197"/>
      <c r="U9" s="196"/>
      <c r="V9" s="197"/>
      <c r="W9" s="198" t="s">
        <v>115</v>
      </c>
      <c r="X9" s="197"/>
      <c r="Z9" s="181"/>
    </row>
    <row r="10" spans="2:45" ht="11.25" customHeight="1" x14ac:dyDescent="0.15">
      <c r="B10" s="200" t="s">
        <v>70</v>
      </c>
      <c r="C10" s="181">
        <v>20</v>
      </c>
      <c r="D10" s="182" t="s">
        <v>71</v>
      </c>
      <c r="E10" s="200">
        <v>735</v>
      </c>
      <c r="F10" s="201">
        <v>834</v>
      </c>
      <c r="G10" s="181">
        <v>778</v>
      </c>
      <c r="H10" s="201">
        <v>13182</v>
      </c>
      <c r="I10" s="200">
        <v>751</v>
      </c>
      <c r="J10" s="201">
        <v>840</v>
      </c>
      <c r="K10" s="181">
        <v>807</v>
      </c>
      <c r="L10" s="201">
        <v>20271</v>
      </c>
      <c r="M10" s="200">
        <v>800</v>
      </c>
      <c r="N10" s="201">
        <v>935</v>
      </c>
      <c r="O10" s="181">
        <v>859</v>
      </c>
      <c r="P10" s="201">
        <v>3501</v>
      </c>
      <c r="Q10" s="200">
        <v>1906</v>
      </c>
      <c r="R10" s="201">
        <v>2250</v>
      </c>
      <c r="S10" s="181">
        <v>2101</v>
      </c>
      <c r="T10" s="201">
        <v>2564</v>
      </c>
      <c r="U10" s="200">
        <v>2205</v>
      </c>
      <c r="V10" s="201">
        <v>2360</v>
      </c>
      <c r="W10" s="181">
        <v>2259</v>
      </c>
      <c r="X10" s="201">
        <v>4671</v>
      </c>
      <c r="Z10" s="181"/>
    </row>
    <row r="11" spans="2:45" ht="11.25" customHeight="1" x14ac:dyDescent="0.15">
      <c r="B11" s="200"/>
      <c r="C11" s="181">
        <v>21</v>
      </c>
      <c r="D11" s="181"/>
      <c r="E11" s="200">
        <v>578</v>
      </c>
      <c r="F11" s="201">
        <v>924</v>
      </c>
      <c r="G11" s="181">
        <v>726</v>
      </c>
      <c r="H11" s="201">
        <v>154499</v>
      </c>
      <c r="I11" s="200">
        <v>673</v>
      </c>
      <c r="J11" s="201">
        <v>870</v>
      </c>
      <c r="K11" s="181">
        <v>765</v>
      </c>
      <c r="L11" s="201">
        <v>197055</v>
      </c>
      <c r="M11" s="200">
        <v>693</v>
      </c>
      <c r="N11" s="201">
        <v>1050</v>
      </c>
      <c r="O11" s="181">
        <v>915</v>
      </c>
      <c r="P11" s="201">
        <v>65265</v>
      </c>
      <c r="Q11" s="200">
        <v>1838</v>
      </c>
      <c r="R11" s="201">
        <v>2592</v>
      </c>
      <c r="S11" s="181">
        <v>2140</v>
      </c>
      <c r="T11" s="201">
        <v>27823</v>
      </c>
      <c r="U11" s="200">
        <v>1733</v>
      </c>
      <c r="V11" s="201">
        <v>2310</v>
      </c>
      <c r="W11" s="181">
        <v>2077</v>
      </c>
      <c r="X11" s="201">
        <v>77570</v>
      </c>
      <c r="Z11" s="181"/>
    </row>
    <row r="12" spans="2:45" ht="11.25" customHeight="1" x14ac:dyDescent="0.15">
      <c r="B12" s="194"/>
      <c r="C12" s="195">
        <v>22</v>
      </c>
      <c r="D12" s="206"/>
      <c r="E12" s="207">
        <v>651</v>
      </c>
      <c r="F12" s="207">
        <v>819</v>
      </c>
      <c r="G12" s="207">
        <v>719</v>
      </c>
      <c r="H12" s="207">
        <v>152396</v>
      </c>
      <c r="I12" s="207">
        <v>630</v>
      </c>
      <c r="J12" s="207">
        <v>840</v>
      </c>
      <c r="K12" s="207">
        <v>750</v>
      </c>
      <c r="L12" s="207">
        <v>205413</v>
      </c>
      <c r="M12" s="207">
        <v>714</v>
      </c>
      <c r="N12" s="207">
        <v>1090</v>
      </c>
      <c r="O12" s="207">
        <v>885</v>
      </c>
      <c r="P12" s="207">
        <v>99228</v>
      </c>
      <c r="Q12" s="207">
        <v>2153</v>
      </c>
      <c r="R12" s="207">
        <v>2730</v>
      </c>
      <c r="S12" s="207">
        <v>2414</v>
      </c>
      <c r="T12" s="207">
        <v>29764</v>
      </c>
      <c r="U12" s="207">
        <v>1869</v>
      </c>
      <c r="V12" s="207">
        <v>2310</v>
      </c>
      <c r="W12" s="207">
        <v>2018</v>
      </c>
      <c r="X12" s="206">
        <v>61593</v>
      </c>
      <c r="Z12" s="181"/>
    </row>
    <row r="13" spans="2:45" ht="11.25" customHeight="1" x14ac:dyDescent="0.15">
      <c r="B13" s="200" t="s">
        <v>445</v>
      </c>
      <c r="C13" s="181">
        <v>12</v>
      </c>
      <c r="D13" s="203" t="s">
        <v>398</v>
      </c>
      <c r="E13" s="201">
        <v>693</v>
      </c>
      <c r="F13" s="201">
        <v>735</v>
      </c>
      <c r="G13" s="201">
        <v>732</v>
      </c>
      <c r="H13" s="201">
        <v>10399</v>
      </c>
      <c r="I13" s="201">
        <v>735</v>
      </c>
      <c r="J13" s="201">
        <v>840</v>
      </c>
      <c r="K13" s="201">
        <v>788</v>
      </c>
      <c r="L13" s="201">
        <v>16909</v>
      </c>
      <c r="M13" s="201">
        <v>714</v>
      </c>
      <c r="N13" s="201">
        <v>998</v>
      </c>
      <c r="O13" s="201">
        <v>887</v>
      </c>
      <c r="P13" s="201">
        <v>3013</v>
      </c>
      <c r="Q13" s="204">
        <v>2205</v>
      </c>
      <c r="R13" s="204">
        <v>2678</v>
      </c>
      <c r="S13" s="204">
        <v>2503</v>
      </c>
      <c r="T13" s="201">
        <v>939</v>
      </c>
      <c r="U13" s="201">
        <v>1869</v>
      </c>
      <c r="V13" s="201">
        <v>2258</v>
      </c>
      <c r="W13" s="201">
        <v>2016</v>
      </c>
      <c r="X13" s="203">
        <v>2090</v>
      </c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205"/>
      <c r="AM13" s="205"/>
      <c r="AN13" s="205"/>
      <c r="AO13" s="181"/>
      <c r="AP13" s="181"/>
      <c r="AQ13" s="181"/>
      <c r="AR13" s="181"/>
      <c r="AS13" s="181"/>
    </row>
    <row r="14" spans="2:45" ht="11.25" customHeight="1" x14ac:dyDescent="0.15">
      <c r="B14" s="200" t="s">
        <v>446</v>
      </c>
      <c r="C14" s="181">
        <v>1</v>
      </c>
      <c r="D14" s="203" t="s">
        <v>87</v>
      </c>
      <c r="E14" s="201">
        <v>735</v>
      </c>
      <c r="F14" s="201">
        <v>924</v>
      </c>
      <c r="G14" s="201">
        <v>784</v>
      </c>
      <c r="H14" s="201">
        <v>10881</v>
      </c>
      <c r="I14" s="201">
        <v>735</v>
      </c>
      <c r="J14" s="201">
        <v>924</v>
      </c>
      <c r="K14" s="201">
        <v>802</v>
      </c>
      <c r="L14" s="201">
        <v>20205</v>
      </c>
      <c r="M14" s="201">
        <v>672</v>
      </c>
      <c r="N14" s="201">
        <v>1029</v>
      </c>
      <c r="O14" s="201">
        <v>876</v>
      </c>
      <c r="P14" s="201">
        <v>4010</v>
      </c>
      <c r="Q14" s="204">
        <v>2205</v>
      </c>
      <c r="R14" s="204">
        <v>2678</v>
      </c>
      <c r="S14" s="204">
        <v>2449</v>
      </c>
      <c r="T14" s="201">
        <v>528</v>
      </c>
      <c r="U14" s="201">
        <v>1995</v>
      </c>
      <c r="V14" s="201">
        <v>2310</v>
      </c>
      <c r="W14" s="201">
        <v>2126</v>
      </c>
      <c r="X14" s="203">
        <v>3543</v>
      </c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205"/>
      <c r="AM14" s="205"/>
      <c r="AN14" s="205"/>
      <c r="AO14" s="181"/>
      <c r="AP14" s="181"/>
      <c r="AQ14" s="181"/>
      <c r="AR14" s="181"/>
      <c r="AS14" s="181"/>
    </row>
    <row r="15" spans="2:45" ht="11.25" customHeight="1" x14ac:dyDescent="0.15">
      <c r="B15" s="200"/>
      <c r="C15" s="181">
        <v>2</v>
      </c>
      <c r="D15" s="203"/>
      <c r="E15" s="201">
        <v>767</v>
      </c>
      <c r="F15" s="201">
        <v>924</v>
      </c>
      <c r="G15" s="201">
        <v>769</v>
      </c>
      <c r="H15" s="201">
        <v>8146</v>
      </c>
      <c r="I15" s="201">
        <v>800</v>
      </c>
      <c r="J15" s="201">
        <v>1029</v>
      </c>
      <c r="K15" s="201">
        <v>906</v>
      </c>
      <c r="L15" s="201">
        <v>15621</v>
      </c>
      <c r="M15" s="201">
        <v>882</v>
      </c>
      <c r="N15" s="201">
        <v>950</v>
      </c>
      <c r="O15" s="201">
        <v>941</v>
      </c>
      <c r="P15" s="201">
        <v>5881</v>
      </c>
      <c r="Q15" s="204">
        <v>2205</v>
      </c>
      <c r="R15" s="204">
        <v>2730</v>
      </c>
      <c r="S15" s="204">
        <v>2402</v>
      </c>
      <c r="T15" s="201">
        <v>321</v>
      </c>
      <c r="U15" s="201">
        <v>2048</v>
      </c>
      <c r="V15" s="201">
        <v>2394</v>
      </c>
      <c r="W15" s="201">
        <v>2243</v>
      </c>
      <c r="X15" s="203">
        <v>1259</v>
      </c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205"/>
      <c r="AM15" s="205"/>
      <c r="AN15" s="205"/>
      <c r="AO15" s="181"/>
      <c r="AP15" s="181"/>
      <c r="AQ15" s="181"/>
      <c r="AR15" s="181"/>
      <c r="AS15" s="181"/>
    </row>
    <row r="16" spans="2:45" ht="11.25" customHeight="1" x14ac:dyDescent="0.15">
      <c r="B16" s="200"/>
      <c r="C16" s="181">
        <v>3</v>
      </c>
      <c r="D16" s="203"/>
      <c r="E16" s="201">
        <v>798</v>
      </c>
      <c r="F16" s="201">
        <v>924</v>
      </c>
      <c r="G16" s="201">
        <v>825</v>
      </c>
      <c r="H16" s="201">
        <v>13004</v>
      </c>
      <c r="I16" s="201">
        <v>819</v>
      </c>
      <c r="J16" s="201">
        <v>830</v>
      </c>
      <c r="K16" s="201">
        <v>823</v>
      </c>
      <c r="L16" s="201">
        <v>17337</v>
      </c>
      <c r="M16" s="201">
        <v>840</v>
      </c>
      <c r="N16" s="201">
        <v>950</v>
      </c>
      <c r="O16" s="201">
        <v>886</v>
      </c>
      <c r="P16" s="201">
        <v>6870</v>
      </c>
      <c r="Q16" s="204">
        <v>2205</v>
      </c>
      <c r="R16" s="204">
        <v>2730</v>
      </c>
      <c r="S16" s="204">
        <v>2417</v>
      </c>
      <c r="T16" s="201">
        <v>416</v>
      </c>
      <c r="U16" s="201">
        <v>2048</v>
      </c>
      <c r="V16" s="201">
        <v>2258</v>
      </c>
      <c r="W16" s="201">
        <v>2204</v>
      </c>
      <c r="X16" s="203">
        <v>1056</v>
      </c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205"/>
      <c r="AM16" s="205"/>
      <c r="AN16" s="205"/>
      <c r="AO16" s="181"/>
      <c r="AP16" s="181"/>
      <c r="AQ16" s="181"/>
      <c r="AR16" s="181"/>
      <c r="AS16" s="181"/>
    </row>
    <row r="17" spans="2:45" ht="11.25" customHeight="1" x14ac:dyDescent="0.15">
      <c r="B17" s="200"/>
      <c r="C17" s="181">
        <v>4</v>
      </c>
      <c r="D17" s="203"/>
      <c r="E17" s="201">
        <v>798</v>
      </c>
      <c r="F17" s="201">
        <v>924</v>
      </c>
      <c r="G17" s="201">
        <v>810</v>
      </c>
      <c r="H17" s="201">
        <v>9459</v>
      </c>
      <c r="I17" s="201">
        <v>788</v>
      </c>
      <c r="J17" s="201">
        <v>872</v>
      </c>
      <c r="K17" s="201">
        <v>814</v>
      </c>
      <c r="L17" s="201">
        <v>16570</v>
      </c>
      <c r="M17" s="201">
        <v>809</v>
      </c>
      <c r="N17" s="201">
        <v>851</v>
      </c>
      <c r="O17" s="201">
        <v>844</v>
      </c>
      <c r="P17" s="201">
        <v>6855</v>
      </c>
      <c r="Q17" s="204">
        <v>2205</v>
      </c>
      <c r="R17" s="204">
        <v>2783</v>
      </c>
      <c r="S17" s="204">
        <v>2501</v>
      </c>
      <c r="T17" s="201">
        <v>495</v>
      </c>
      <c r="U17" s="201">
        <v>2100</v>
      </c>
      <c r="V17" s="201">
        <v>2258</v>
      </c>
      <c r="W17" s="201">
        <v>2210</v>
      </c>
      <c r="X17" s="203">
        <v>958</v>
      </c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205"/>
      <c r="AM17" s="205"/>
      <c r="AN17" s="205"/>
      <c r="AO17" s="181"/>
      <c r="AP17" s="181"/>
      <c r="AQ17" s="181"/>
      <c r="AR17" s="181"/>
      <c r="AS17" s="181"/>
    </row>
    <row r="18" spans="2:45" ht="11.25" customHeight="1" x14ac:dyDescent="0.15">
      <c r="B18" s="200"/>
      <c r="C18" s="181">
        <v>5</v>
      </c>
      <c r="D18" s="203"/>
      <c r="E18" s="201">
        <v>777</v>
      </c>
      <c r="F18" s="201">
        <v>809</v>
      </c>
      <c r="G18" s="201">
        <v>805</v>
      </c>
      <c r="H18" s="201">
        <v>9920</v>
      </c>
      <c r="I18" s="201">
        <v>735</v>
      </c>
      <c r="J18" s="201">
        <v>819</v>
      </c>
      <c r="K18" s="201">
        <v>806</v>
      </c>
      <c r="L18" s="201">
        <v>18053</v>
      </c>
      <c r="M18" s="201">
        <v>767</v>
      </c>
      <c r="N18" s="201">
        <v>924</v>
      </c>
      <c r="O18" s="201">
        <v>848</v>
      </c>
      <c r="P18" s="201">
        <v>9557</v>
      </c>
      <c r="Q18" s="204">
        <v>2153</v>
      </c>
      <c r="R18" s="204">
        <v>2678</v>
      </c>
      <c r="S18" s="204">
        <v>2320</v>
      </c>
      <c r="T18" s="201">
        <v>510</v>
      </c>
      <c r="U18" s="201">
        <v>1890</v>
      </c>
      <c r="V18" s="201">
        <v>2258</v>
      </c>
      <c r="W18" s="201">
        <v>2096</v>
      </c>
      <c r="X18" s="203">
        <v>886</v>
      </c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205"/>
      <c r="AM18" s="205"/>
      <c r="AN18" s="205"/>
      <c r="AO18" s="181"/>
      <c r="AP18" s="181"/>
      <c r="AQ18" s="181"/>
      <c r="AR18" s="181"/>
      <c r="AS18" s="181"/>
    </row>
    <row r="19" spans="2:45" ht="11.25" customHeight="1" x14ac:dyDescent="0.15">
      <c r="B19" s="200"/>
      <c r="C19" s="181">
        <v>6</v>
      </c>
      <c r="D19" s="203"/>
      <c r="E19" s="201">
        <v>577.5</v>
      </c>
      <c r="F19" s="201">
        <v>808.5</v>
      </c>
      <c r="G19" s="201">
        <v>753.96333104866335</v>
      </c>
      <c r="H19" s="201">
        <v>8605.4</v>
      </c>
      <c r="I19" s="201">
        <v>714</v>
      </c>
      <c r="J19" s="201">
        <v>800.1</v>
      </c>
      <c r="K19" s="201">
        <v>753.3113863150395</v>
      </c>
      <c r="L19" s="201">
        <v>13566.6</v>
      </c>
      <c r="M19" s="201">
        <v>714</v>
      </c>
      <c r="N19" s="201">
        <v>882</v>
      </c>
      <c r="O19" s="201">
        <v>827.01984055893934</v>
      </c>
      <c r="P19" s="201">
        <v>5867.1</v>
      </c>
      <c r="Q19" s="204">
        <v>2100</v>
      </c>
      <c r="R19" s="204">
        <v>2415</v>
      </c>
      <c r="S19" s="204">
        <v>2252.9977916820021</v>
      </c>
      <c r="T19" s="201">
        <v>747.59999999999991</v>
      </c>
      <c r="U19" s="201">
        <v>1837.5</v>
      </c>
      <c r="V19" s="201">
        <v>2079</v>
      </c>
      <c r="W19" s="201">
        <v>1960.8684456928838</v>
      </c>
      <c r="X19" s="201">
        <v>882.6</v>
      </c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205"/>
      <c r="AM19" s="205"/>
      <c r="AN19" s="205"/>
      <c r="AO19" s="181"/>
      <c r="AP19" s="181"/>
      <c r="AQ19" s="181"/>
      <c r="AR19" s="181"/>
      <c r="AS19" s="181"/>
    </row>
    <row r="20" spans="2:45" ht="11.25" customHeight="1" x14ac:dyDescent="0.15">
      <c r="B20" s="200"/>
      <c r="C20" s="181">
        <v>7</v>
      </c>
      <c r="D20" s="203"/>
      <c r="E20" s="201">
        <v>682.5</v>
      </c>
      <c r="F20" s="201">
        <v>808.5</v>
      </c>
      <c r="G20" s="201">
        <v>737.22833799720183</v>
      </c>
      <c r="H20" s="201">
        <v>7185.1</v>
      </c>
      <c r="I20" s="201">
        <v>706.65</v>
      </c>
      <c r="J20" s="201">
        <v>819</v>
      </c>
      <c r="K20" s="201">
        <v>755.84034829273457</v>
      </c>
      <c r="L20" s="201">
        <v>14349.5</v>
      </c>
      <c r="M20" s="201">
        <v>714</v>
      </c>
      <c r="N20" s="201">
        <v>924</v>
      </c>
      <c r="O20" s="201">
        <v>808.57406639004148</v>
      </c>
      <c r="P20" s="201">
        <v>6044.7</v>
      </c>
      <c r="Q20" s="204">
        <v>2100</v>
      </c>
      <c r="R20" s="204">
        <v>2415</v>
      </c>
      <c r="S20" s="204">
        <v>2258.5240247383445</v>
      </c>
      <c r="T20" s="201">
        <v>676.5</v>
      </c>
      <c r="U20" s="201">
        <v>1598.1000000000001</v>
      </c>
      <c r="V20" s="201">
        <v>2100</v>
      </c>
      <c r="W20" s="201">
        <v>1932.7225998300767</v>
      </c>
      <c r="X20" s="203">
        <v>1177.6999999999998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205"/>
      <c r="AM20" s="205"/>
      <c r="AN20" s="205"/>
      <c r="AO20" s="181"/>
      <c r="AP20" s="181"/>
      <c r="AQ20" s="181"/>
      <c r="AR20" s="181"/>
      <c r="AS20" s="181"/>
    </row>
    <row r="21" spans="2:45" ht="11.25" customHeight="1" x14ac:dyDescent="0.15">
      <c r="B21" s="194"/>
      <c r="C21" s="195">
        <v>8</v>
      </c>
      <c r="D21" s="206"/>
      <c r="E21" s="207">
        <v>709.80000000000007</v>
      </c>
      <c r="F21" s="207">
        <v>787.5</v>
      </c>
      <c r="G21" s="207">
        <v>763.75134558071272</v>
      </c>
      <c r="H21" s="207">
        <v>11500.599999999999</v>
      </c>
      <c r="I21" s="207">
        <v>693</v>
      </c>
      <c r="J21" s="207">
        <v>819</v>
      </c>
      <c r="K21" s="207">
        <v>768.63342185060958</v>
      </c>
      <c r="L21" s="207">
        <v>21064.799999999999</v>
      </c>
      <c r="M21" s="207">
        <v>714</v>
      </c>
      <c r="N21" s="207">
        <v>1000.02</v>
      </c>
      <c r="O21" s="207">
        <v>837.72699240986685</v>
      </c>
      <c r="P21" s="207">
        <v>11909.9</v>
      </c>
      <c r="Q21" s="210">
        <v>2079</v>
      </c>
      <c r="R21" s="210">
        <v>2415</v>
      </c>
      <c r="S21" s="210">
        <v>2198.1284875183555</v>
      </c>
      <c r="T21" s="207">
        <v>884.3</v>
      </c>
      <c r="U21" s="207">
        <v>1680</v>
      </c>
      <c r="V21" s="207">
        <v>2100</v>
      </c>
      <c r="W21" s="207">
        <v>1988.8195342820181</v>
      </c>
      <c r="X21" s="206">
        <v>731.59999999999991</v>
      </c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205"/>
      <c r="AM21" s="205"/>
      <c r="AN21" s="205"/>
      <c r="AO21" s="181"/>
      <c r="AP21" s="181"/>
      <c r="AQ21" s="181"/>
      <c r="AR21" s="181"/>
      <c r="AS21" s="181"/>
    </row>
    <row r="22" spans="2:45" ht="11.25" customHeight="1" x14ac:dyDescent="0.15">
      <c r="B22" s="200" t="s">
        <v>447</v>
      </c>
      <c r="C22" s="181"/>
      <c r="E22" s="200"/>
      <c r="F22" s="201"/>
      <c r="G22" s="181"/>
      <c r="H22" s="201"/>
      <c r="I22" s="200"/>
      <c r="J22" s="201"/>
      <c r="K22" s="181"/>
      <c r="L22" s="201"/>
      <c r="M22" s="200"/>
      <c r="N22" s="201"/>
      <c r="O22" s="181"/>
      <c r="P22" s="201"/>
      <c r="Q22" s="200"/>
      <c r="R22" s="200"/>
      <c r="S22" s="201"/>
      <c r="T22" s="201"/>
      <c r="U22" s="200"/>
      <c r="V22" s="201"/>
      <c r="W22" s="181"/>
      <c r="X22" s="20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205"/>
      <c r="AM22" s="205"/>
      <c r="AN22" s="205"/>
      <c r="AO22" s="181"/>
      <c r="AP22" s="181"/>
      <c r="AQ22" s="181"/>
      <c r="AR22" s="181"/>
      <c r="AS22" s="181"/>
    </row>
    <row r="23" spans="2:45" ht="11.25" customHeight="1" x14ac:dyDescent="0.15">
      <c r="B23" s="200"/>
      <c r="C23" s="181"/>
      <c r="E23" s="202"/>
      <c r="F23" s="204"/>
      <c r="G23" s="205"/>
      <c r="H23" s="201"/>
      <c r="I23" s="202"/>
      <c r="J23" s="204"/>
      <c r="K23" s="205"/>
      <c r="L23" s="201"/>
      <c r="M23" s="202"/>
      <c r="N23" s="204"/>
      <c r="O23" s="205"/>
      <c r="P23" s="201"/>
      <c r="Q23" s="202"/>
      <c r="R23" s="202"/>
      <c r="S23" s="204"/>
      <c r="T23" s="201"/>
      <c r="U23" s="200"/>
      <c r="V23" s="201"/>
      <c r="W23" s="181"/>
      <c r="X23" s="20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205"/>
      <c r="AM23" s="205"/>
      <c r="AN23" s="205"/>
      <c r="AO23" s="181"/>
      <c r="AP23" s="181"/>
      <c r="AQ23" s="181"/>
      <c r="AR23" s="181"/>
      <c r="AS23" s="181"/>
    </row>
    <row r="24" spans="2:45" ht="11.25" customHeight="1" x14ac:dyDescent="0.15">
      <c r="B24" s="310">
        <v>40756</v>
      </c>
      <c r="C24" s="296"/>
      <c r="D24" s="311">
        <v>40770</v>
      </c>
      <c r="E24" s="265">
        <v>745.5</v>
      </c>
      <c r="F24" s="265">
        <v>787.5</v>
      </c>
      <c r="G24" s="265">
        <v>771.51778750118899</v>
      </c>
      <c r="H24" s="204">
        <v>4899.2</v>
      </c>
      <c r="I24" s="265">
        <v>693</v>
      </c>
      <c r="J24" s="265">
        <v>819</v>
      </c>
      <c r="K24" s="265">
        <v>760.26716111724841</v>
      </c>
      <c r="L24" s="204">
        <v>10700</v>
      </c>
      <c r="M24" s="265">
        <v>714</v>
      </c>
      <c r="N24" s="265">
        <v>840</v>
      </c>
      <c r="O24" s="265">
        <v>833.33447233539198</v>
      </c>
      <c r="P24" s="204">
        <v>6844.9</v>
      </c>
      <c r="Q24" s="265">
        <v>2079</v>
      </c>
      <c r="R24" s="265">
        <v>2415</v>
      </c>
      <c r="S24" s="265">
        <v>2187.4841291010935</v>
      </c>
      <c r="T24" s="204">
        <v>424.3</v>
      </c>
      <c r="U24" s="265">
        <v>1680</v>
      </c>
      <c r="V24" s="265">
        <v>2100</v>
      </c>
      <c r="W24" s="265">
        <v>2001.1601059803181</v>
      </c>
      <c r="X24" s="204">
        <v>610.79999999999995</v>
      </c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205"/>
      <c r="AM24" s="205"/>
      <c r="AN24" s="205"/>
      <c r="AO24" s="181"/>
      <c r="AP24" s="181"/>
      <c r="AQ24" s="181"/>
      <c r="AR24" s="181"/>
      <c r="AS24" s="181"/>
    </row>
    <row r="25" spans="2:45" ht="11.25" customHeight="1" x14ac:dyDescent="0.15">
      <c r="B25" s="310">
        <v>40771</v>
      </c>
      <c r="C25" s="296"/>
      <c r="D25" s="296">
        <v>40786</v>
      </c>
      <c r="E25" s="202">
        <v>709.80000000000007</v>
      </c>
      <c r="F25" s="204">
        <v>787.5</v>
      </c>
      <c r="G25" s="205">
        <v>756.92910260695191</v>
      </c>
      <c r="H25" s="204">
        <v>6601.4</v>
      </c>
      <c r="I25" s="202">
        <v>714</v>
      </c>
      <c r="J25" s="204">
        <v>819</v>
      </c>
      <c r="K25" s="205">
        <v>777.39929821983026</v>
      </c>
      <c r="L25" s="204">
        <v>10364.799999999999</v>
      </c>
      <c r="M25" s="202">
        <v>787.5</v>
      </c>
      <c r="N25" s="204">
        <v>1000.02</v>
      </c>
      <c r="O25" s="205">
        <v>901.77265261428965</v>
      </c>
      <c r="P25" s="204">
        <v>5065</v>
      </c>
      <c r="Q25" s="202">
        <v>2205</v>
      </c>
      <c r="R25" s="202">
        <v>2415</v>
      </c>
      <c r="S25" s="204">
        <v>2316.5430267062316</v>
      </c>
      <c r="T25" s="204">
        <v>460</v>
      </c>
      <c r="U25" s="202">
        <v>1890</v>
      </c>
      <c r="V25" s="204">
        <v>1942.5</v>
      </c>
      <c r="W25" s="205">
        <v>1916.3666666666668</v>
      </c>
      <c r="X25" s="204">
        <v>120.8</v>
      </c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</row>
    <row r="26" spans="2:45" ht="11.25" customHeight="1" x14ac:dyDescent="0.15">
      <c r="B26" s="580"/>
      <c r="C26" s="300"/>
      <c r="D26" s="323"/>
      <c r="E26" s="210"/>
      <c r="F26" s="210"/>
      <c r="G26" s="266"/>
      <c r="H26" s="207"/>
      <c r="I26" s="210"/>
      <c r="J26" s="210"/>
      <c r="K26" s="266"/>
      <c r="L26" s="210"/>
      <c r="M26" s="207"/>
      <c r="N26" s="207"/>
      <c r="O26" s="207"/>
      <c r="P26" s="207"/>
      <c r="Q26" s="210"/>
      <c r="R26" s="210"/>
      <c r="S26" s="210"/>
      <c r="T26" s="207"/>
      <c r="U26" s="207"/>
      <c r="V26" s="207"/>
      <c r="W26" s="207"/>
      <c r="X26" s="207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</row>
    <row r="27" spans="2:45" ht="11.25" customHeight="1" x14ac:dyDescent="0.15">
      <c r="B27" s="200"/>
      <c r="C27" s="191" t="s">
        <v>104</v>
      </c>
      <c r="D27" s="579"/>
      <c r="E27" s="200" t="s">
        <v>448</v>
      </c>
      <c r="I27" s="200" t="s">
        <v>228</v>
      </c>
      <c r="M27" s="200" t="s">
        <v>229</v>
      </c>
      <c r="N27" s="181"/>
      <c r="O27" s="181"/>
      <c r="P27" s="203"/>
      <c r="Q27" s="200" t="s">
        <v>449</v>
      </c>
      <c r="R27" s="181"/>
      <c r="S27" s="181"/>
      <c r="T27" s="203"/>
      <c r="U27" s="200" t="s">
        <v>231</v>
      </c>
      <c r="V27" s="181"/>
      <c r="W27" s="181"/>
      <c r="X27" s="203"/>
    </row>
    <row r="28" spans="2:45" ht="11.25" customHeight="1" x14ac:dyDescent="0.15">
      <c r="B28" s="200"/>
      <c r="C28" s="194"/>
      <c r="D28" s="206"/>
      <c r="E28" s="320"/>
      <c r="F28" s="321"/>
      <c r="G28" s="321"/>
      <c r="H28" s="321"/>
      <c r="I28" s="320"/>
      <c r="J28" s="321"/>
      <c r="K28" s="321"/>
      <c r="L28" s="321"/>
      <c r="M28" s="320"/>
      <c r="N28" s="321"/>
      <c r="O28" s="321"/>
      <c r="P28" s="321"/>
      <c r="Q28" s="320"/>
      <c r="R28" s="321"/>
      <c r="S28" s="321"/>
      <c r="T28" s="321"/>
      <c r="U28" s="194"/>
      <c r="V28" s="195"/>
      <c r="W28" s="195"/>
      <c r="X28" s="206"/>
    </row>
    <row r="29" spans="2:45" ht="11.25" customHeight="1" x14ac:dyDescent="0.15">
      <c r="B29" s="499" t="s">
        <v>340</v>
      </c>
      <c r="C29" s="500"/>
      <c r="D29" s="501"/>
      <c r="E29" s="209" t="s">
        <v>111</v>
      </c>
      <c r="F29" s="192" t="s">
        <v>112</v>
      </c>
      <c r="G29" s="260" t="s">
        <v>113</v>
      </c>
      <c r="H29" s="192" t="s">
        <v>114</v>
      </c>
      <c r="I29" s="209" t="s">
        <v>111</v>
      </c>
      <c r="J29" s="192" t="s">
        <v>112</v>
      </c>
      <c r="K29" s="260" t="s">
        <v>113</v>
      </c>
      <c r="L29" s="192" t="s">
        <v>114</v>
      </c>
      <c r="M29" s="209" t="s">
        <v>111</v>
      </c>
      <c r="N29" s="192" t="s">
        <v>112</v>
      </c>
      <c r="O29" s="260" t="s">
        <v>113</v>
      </c>
      <c r="P29" s="192" t="s">
        <v>114</v>
      </c>
      <c r="Q29" s="209" t="s">
        <v>111</v>
      </c>
      <c r="R29" s="192" t="s">
        <v>112</v>
      </c>
      <c r="S29" s="260" t="s">
        <v>113</v>
      </c>
      <c r="T29" s="192" t="s">
        <v>114</v>
      </c>
      <c r="U29" s="209" t="s">
        <v>111</v>
      </c>
      <c r="V29" s="192" t="s">
        <v>112</v>
      </c>
      <c r="W29" s="260" t="s">
        <v>113</v>
      </c>
      <c r="X29" s="192" t="s">
        <v>114</v>
      </c>
    </row>
    <row r="30" spans="2:45" ht="11.25" customHeight="1" x14ac:dyDescent="0.15">
      <c r="B30" s="194"/>
      <c r="C30" s="195"/>
      <c r="D30" s="195"/>
      <c r="E30" s="196"/>
      <c r="F30" s="197"/>
      <c r="G30" s="198" t="s">
        <v>115</v>
      </c>
      <c r="H30" s="197"/>
      <c r="I30" s="196"/>
      <c r="J30" s="197"/>
      <c r="K30" s="198" t="s">
        <v>115</v>
      </c>
      <c r="L30" s="197"/>
      <c r="M30" s="196"/>
      <c r="N30" s="197"/>
      <c r="O30" s="198" t="s">
        <v>115</v>
      </c>
      <c r="P30" s="197"/>
      <c r="Q30" s="196"/>
      <c r="R30" s="197"/>
      <c r="S30" s="198" t="s">
        <v>115</v>
      </c>
      <c r="T30" s="197"/>
      <c r="U30" s="196"/>
      <c r="V30" s="197"/>
      <c r="W30" s="198" t="s">
        <v>115</v>
      </c>
      <c r="X30" s="197"/>
    </row>
    <row r="31" spans="2:45" ht="11.25" customHeight="1" x14ac:dyDescent="0.15">
      <c r="B31" s="200" t="s">
        <v>70</v>
      </c>
      <c r="C31" s="181">
        <v>20</v>
      </c>
      <c r="D31" s="182" t="s">
        <v>71</v>
      </c>
      <c r="E31" s="200">
        <v>2857</v>
      </c>
      <c r="F31" s="201">
        <v>3465</v>
      </c>
      <c r="G31" s="181">
        <v>3046</v>
      </c>
      <c r="H31" s="201">
        <v>4284</v>
      </c>
      <c r="I31" s="200">
        <v>756</v>
      </c>
      <c r="J31" s="201">
        <v>840</v>
      </c>
      <c r="K31" s="181">
        <v>805</v>
      </c>
      <c r="L31" s="201">
        <v>8904</v>
      </c>
      <c r="M31" s="200">
        <v>770</v>
      </c>
      <c r="N31" s="201">
        <v>819</v>
      </c>
      <c r="O31" s="181">
        <v>798</v>
      </c>
      <c r="P31" s="201">
        <v>8435</v>
      </c>
      <c r="Q31" s="200">
        <v>770</v>
      </c>
      <c r="R31" s="201">
        <v>867</v>
      </c>
      <c r="S31" s="181">
        <v>816</v>
      </c>
      <c r="T31" s="201">
        <v>19347</v>
      </c>
      <c r="U31" s="200">
        <v>700</v>
      </c>
      <c r="V31" s="201">
        <v>780</v>
      </c>
      <c r="W31" s="181">
        <v>727</v>
      </c>
      <c r="X31" s="201">
        <v>13843</v>
      </c>
    </row>
    <row r="32" spans="2:45" ht="11.25" customHeight="1" x14ac:dyDescent="0.15">
      <c r="B32" s="200"/>
      <c r="C32" s="181">
        <v>21</v>
      </c>
      <c r="D32" s="181"/>
      <c r="E32" s="200">
        <v>2310</v>
      </c>
      <c r="F32" s="201">
        <v>3518</v>
      </c>
      <c r="G32" s="181">
        <v>2780</v>
      </c>
      <c r="H32" s="201">
        <v>36391</v>
      </c>
      <c r="I32" s="200">
        <v>609</v>
      </c>
      <c r="J32" s="201">
        <v>840</v>
      </c>
      <c r="K32" s="181">
        <v>730</v>
      </c>
      <c r="L32" s="201">
        <v>56749</v>
      </c>
      <c r="M32" s="200">
        <v>599</v>
      </c>
      <c r="N32" s="201">
        <v>819</v>
      </c>
      <c r="O32" s="181">
        <v>743</v>
      </c>
      <c r="P32" s="201">
        <v>147187</v>
      </c>
      <c r="Q32" s="200">
        <v>630</v>
      </c>
      <c r="R32" s="201">
        <v>893</v>
      </c>
      <c r="S32" s="181">
        <v>764</v>
      </c>
      <c r="T32" s="201">
        <v>142928</v>
      </c>
      <c r="U32" s="200">
        <v>617</v>
      </c>
      <c r="V32" s="201">
        <v>788</v>
      </c>
      <c r="W32" s="181">
        <v>705</v>
      </c>
      <c r="X32" s="201">
        <v>118725</v>
      </c>
    </row>
    <row r="33" spans="2:45" ht="11.25" customHeight="1" x14ac:dyDescent="0.15">
      <c r="B33" s="194"/>
      <c r="C33" s="195">
        <v>22</v>
      </c>
      <c r="D33" s="206"/>
      <c r="E33" s="207">
        <v>2783</v>
      </c>
      <c r="F33" s="207">
        <v>3360</v>
      </c>
      <c r="G33" s="207">
        <v>3067</v>
      </c>
      <c r="H33" s="207">
        <v>15949</v>
      </c>
      <c r="I33" s="207">
        <v>683</v>
      </c>
      <c r="J33" s="207">
        <v>840</v>
      </c>
      <c r="K33" s="207">
        <v>746</v>
      </c>
      <c r="L33" s="207">
        <v>23831</v>
      </c>
      <c r="M33" s="207">
        <v>662</v>
      </c>
      <c r="N33" s="207">
        <v>840</v>
      </c>
      <c r="O33" s="207">
        <v>735</v>
      </c>
      <c r="P33" s="207">
        <v>141064</v>
      </c>
      <c r="Q33" s="207">
        <v>735</v>
      </c>
      <c r="R33" s="207">
        <v>903</v>
      </c>
      <c r="S33" s="207">
        <v>800</v>
      </c>
      <c r="T33" s="207">
        <v>22668</v>
      </c>
      <c r="U33" s="207">
        <v>609</v>
      </c>
      <c r="V33" s="207">
        <v>788</v>
      </c>
      <c r="W33" s="207">
        <v>712</v>
      </c>
      <c r="X33" s="206">
        <v>66862</v>
      </c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</row>
    <row r="34" spans="2:45" ht="11.25" customHeight="1" x14ac:dyDescent="0.15">
      <c r="B34" s="200" t="s">
        <v>445</v>
      </c>
      <c r="C34" s="181">
        <v>12</v>
      </c>
      <c r="D34" s="203" t="s">
        <v>398</v>
      </c>
      <c r="E34" s="204">
        <v>3024</v>
      </c>
      <c r="F34" s="204">
        <v>3360</v>
      </c>
      <c r="G34" s="204">
        <v>3196</v>
      </c>
      <c r="H34" s="201">
        <v>2344</v>
      </c>
      <c r="I34" s="204">
        <v>725</v>
      </c>
      <c r="J34" s="204">
        <v>790</v>
      </c>
      <c r="K34" s="204">
        <v>755</v>
      </c>
      <c r="L34" s="201">
        <v>1042</v>
      </c>
      <c r="M34" s="201">
        <v>730</v>
      </c>
      <c r="N34" s="201">
        <v>788</v>
      </c>
      <c r="O34" s="201">
        <v>752</v>
      </c>
      <c r="P34" s="201">
        <v>9096</v>
      </c>
      <c r="Q34" s="204">
        <v>767</v>
      </c>
      <c r="R34" s="204">
        <v>893</v>
      </c>
      <c r="S34" s="204">
        <v>851</v>
      </c>
      <c r="T34" s="201">
        <v>536</v>
      </c>
      <c r="U34" s="201">
        <v>683</v>
      </c>
      <c r="V34" s="201">
        <v>767</v>
      </c>
      <c r="W34" s="201">
        <v>724</v>
      </c>
      <c r="X34" s="203">
        <v>5507</v>
      </c>
      <c r="Z34" s="205"/>
      <c r="AA34" s="205"/>
      <c r="AB34" s="205"/>
      <c r="AC34" s="181"/>
      <c r="AD34" s="205"/>
      <c r="AE34" s="205"/>
      <c r="AF34" s="205"/>
      <c r="AG34" s="181"/>
      <c r="AH34" s="181"/>
      <c r="AI34" s="181"/>
      <c r="AJ34" s="181"/>
      <c r="AK34" s="181"/>
      <c r="AL34" s="205"/>
      <c r="AM34" s="205"/>
      <c r="AN34" s="205"/>
      <c r="AO34" s="181"/>
      <c r="AP34" s="181"/>
      <c r="AQ34" s="181"/>
      <c r="AR34" s="181"/>
      <c r="AS34" s="181"/>
    </row>
    <row r="35" spans="2:45" ht="11.25" customHeight="1" x14ac:dyDescent="0.15">
      <c r="B35" s="200" t="s">
        <v>446</v>
      </c>
      <c r="C35" s="181">
        <v>1</v>
      </c>
      <c r="D35" s="203" t="s">
        <v>87</v>
      </c>
      <c r="E35" s="204">
        <v>3077</v>
      </c>
      <c r="F35" s="204">
        <v>3255</v>
      </c>
      <c r="G35" s="204">
        <v>3236</v>
      </c>
      <c r="H35" s="201">
        <v>1045</v>
      </c>
      <c r="I35" s="265">
        <v>750</v>
      </c>
      <c r="J35" s="265">
        <v>790</v>
      </c>
      <c r="K35" s="265">
        <v>765</v>
      </c>
      <c r="L35" s="201">
        <v>1393</v>
      </c>
      <c r="M35" s="201">
        <v>735</v>
      </c>
      <c r="N35" s="201">
        <v>840</v>
      </c>
      <c r="O35" s="201">
        <v>767</v>
      </c>
      <c r="P35" s="201">
        <v>4611</v>
      </c>
      <c r="Q35" s="204">
        <v>914</v>
      </c>
      <c r="R35" s="204">
        <v>1050</v>
      </c>
      <c r="S35" s="204">
        <v>932</v>
      </c>
      <c r="T35" s="201">
        <v>357</v>
      </c>
      <c r="U35" s="201">
        <v>683</v>
      </c>
      <c r="V35" s="201">
        <v>788</v>
      </c>
      <c r="W35" s="201">
        <v>737</v>
      </c>
      <c r="X35" s="203">
        <v>4317</v>
      </c>
      <c r="Z35" s="205"/>
      <c r="AA35" s="205"/>
      <c r="AB35" s="205"/>
      <c r="AC35" s="181"/>
      <c r="AD35" s="205"/>
      <c r="AE35" s="205"/>
      <c r="AF35" s="205"/>
      <c r="AG35" s="181"/>
      <c r="AH35" s="181"/>
      <c r="AI35" s="181"/>
      <c r="AJ35" s="181"/>
      <c r="AK35" s="181"/>
      <c r="AL35" s="205"/>
      <c r="AM35" s="205"/>
      <c r="AN35" s="205"/>
      <c r="AO35" s="181"/>
      <c r="AP35" s="181"/>
      <c r="AQ35" s="181"/>
      <c r="AR35" s="181"/>
      <c r="AS35" s="181"/>
    </row>
    <row r="36" spans="2:45" ht="11.25" customHeight="1" x14ac:dyDescent="0.15">
      <c r="B36" s="200"/>
      <c r="C36" s="181">
        <v>2</v>
      </c>
      <c r="D36" s="203"/>
      <c r="E36" s="204">
        <v>3360</v>
      </c>
      <c r="F36" s="204">
        <v>3360</v>
      </c>
      <c r="G36" s="204">
        <v>3360</v>
      </c>
      <c r="H36" s="201">
        <v>484</v>
      </c>
      <c r="I36" s="265" t="s">
        <v>290</v>
      </c>
      <c r="J36" s="265" t="s">
        <v>290</v>
      </c>
      <c r="K36" s="265" t="s">
        <v>290</v>
      </c>
      <c r="L36" s="201">
        <v>1369</v>
      </c>
      <c r="M36" s="201">
        <v>788</v>
      </c>
      <c r="N36" s="201">
        <v>893</v>
      </c>
      <c r="O36" s="201">
        <v>837</v>
      </c>
      <c r="P36" s="201">
        <v>2735</v>
      </c>
      <c r="Q36" s="204">
        <v>861</v>
      </c>
      <c r="R36" s="204">
        <v>1050</v>
      </c>
      <c r="S36" s="204">
        <v>919</v>
      </c>
      <c r="T36" s="201">
        <v>2337</v>
      </c>
      <c r="U36" s="201">
        <v>790</v>
      </c>
      <c r="V36" s="201">
        <v>790</v>
      </c>
      <c r="W36" s="201">
        <v>790</v>
      </c>
      <c r="X36" s="203">
        <v>3261</v>
      </c>
      <c r="Z36" s="205"/>
      <c r="AA36" s="205"/>
      <c r="AB36" s="205"/>
      <c r="AC36" s="181"/>
      <c r="AD36" s="205"/>
      <c r="AE36" s="205"/>
      <c r="AF36" s="205"/>
      <c r="AG36" s="181"/>
      <c r="AH36" s="181"/>
      <c r="AI36" s="181"/>
      <c r="AJ36" s="181"/>
      <c r="AK36" s="181"/>
      <c r="AL36" s="205"/>
      <c r="AM36" s="205"/>
      <c r="AN36" s="205"/>
      <c r="AO36" s="181"/>
      <c r="AP36" s="181"/>
      <c r="AQ36" s="181"/>
      <c r="AR36" s="181"/>
      <c r="AS36" s="181"/>
    </row>
    <row r="37" spans="2:45" ht="11.25" customHeight="1" x14ac:dyDescent="0.15">
      <c r="B37" s="200"/>
      <c r="C37" s="181">
        <v>3</v>
      </c>
      <c r="D37" s="203"/>
      <c r="E37" s="204">
        <v>2907</v>
      </c>
      <c r="F37" s="204">
        <v>3360</v>
      </c>
      <c r="G37" s="204">
        <v>3174</v>
      </c>
      <c r="H37" s="201">
        <v>486</v>
      </c>
      <c r="I37" s="265">
        <v>830</v>
      </c>
      <c r="J37" s="265">
        <v>830</v>
      </c>
      <c r="K37" s="265">
        <v>830</v>
      </c>
      <c r="L37" s="201">
        <v>2360</v>
      </c>
      <c r="M37" s="201">
        <v>840</v>
      </c>
      <c r="N37" s="201">
        <v>914</v>
      </c>
      <c r="O37" s="201">
        <v>861</v>
      </c>
      <c r="P37" s="201">
        <v>10368</v>
      </c>
      <c r="Q37" s="204">
        <v>819</v>
      </c>
      <c r="R37" s="204">
        <v>966</v>
      </c>
      <c r="S37" s="204">
        <v>905</v>
      </c>
      <c r="T37" s="201">
        <v>6822</v>
      </c>
      <c r="U37" s="201">
        <v>767</v>
      </c>
      <c r="V37" s="201">
        <v>790</v>
      </c>
      <c r="W37" s="201">
        <v>776</v>
      </c>
      <c r="X37" s="203">
        <v>3995</v>
      </c>
      <c r="Z37" s="205"/>
      <c r="AA37" s="205"/>
      <c r="AB37" s="205"/>
      <c r="AC37" s="181"/>
      <c r="AD37" s="205"/>
      <c r="AE37" s="205"/>
      <c r="AF37" s="205"/>
      <c r="AG37" s="181"/>
      <c r="AH37" s="181"/>
      <c r="AI37" s="181"/>
      <c r="AJ37" s="181"/>
      <c r="AK37" s="181"/>
      <c r="AL37" s="205"/>
      <c r="AM37" s="205"/>
      <c r="AN37" s="205"/>
      <c r="AO37" s="181"/>
      <c r="AP37" s="181"/>
      <c r="AQ37" s="181"/>
      <c r="AR37" s="181"/>
      <c r="AS37" s="181"/>
    </row>
    <row r="38" spans="2:45" ht="11.25" customHeight="1" x14ac:dyDescent="0.15">
      <c r="B38" s="200"/>
      <c r="C38" s="181">
        <v>4</v>
      </c>
      <c r="D38" s="203"/>
      <c r="E38" s="204">
        <v>2885</v>
      </c>
      <c r="F38" s="204">
        <v>3077</v>
      </c>
      <c r="G38" s="204">
        <v>2979</v>
      </c>
      <c r="H38" s="201">
        <v>934</v>
      </c>
      <c r="I38" s="265" t="s">
        <v>290</v>
      </c>
      <c r="J38" s="265" t="s">
        <v>290</v>
      </c>
      <c r="K38" s="265" t="s">
        <v>290</v>
      </c>
      <c r="L38" s="201">
        <v>2013</v>
      </c>
      <c r="M38" s="201">
        <v>861</v>
      </c>
      <c r="N38" s="201">
        <v>893</v>
      </c>
      <c r="O38" s="201">
        <v>879</v>
      </c>
      <c r="P38" s="201">
        <v>12819</v>
      </c>
      <c r="Q38" s="204">
        <v>819</v>
      </c>
      <c r="R38" s="204">
        <v>945</v>
      </c>
      <c r="S38" s="204">
        <v>923</v>
      </c>
      <c r="T38" s="201">
        <v>4785</v>
      </c>
      <c r="U38" s="201">
        <v>777</v>
      </c>
      <c r="V38" s="201">
        <v>790</v>
      </c>
      <c r="W38" s="201">
        <v>780</v>
      </c>
      <c r="X38" s="203">
        <v>4695</v>
      </c>
      <c r="Z38" s="205"/>
      <c r="AA38" s="205"/>
      <c r="AB38" s="205"/>
      <c r="AC38" s="181"/>
      <c r="AD38" s="205"/>
      <c r="AE38" s="205"/>
      <c r="AF38" s="205"/>
      <c r="AG38" s="181"/>
      <c r="AH38" s="181"/>
      <c r="AI38" s="181"/>
      <c r="AJ38" s="181"/>
      <c r="AK38" s="181"/>
      <c r="AL38" s="205"/>
      <c r="AM38" s="205"/>
      <c r="AN38" s="205"/>
      <c r="AO38" s="181"/>
      <c r="AP38" s="181"/>
      <c r="AQ38" s="181"/>
      <c r="AR38" s="181"/>
      <c r="AS38" s="181"/>
    </row>
    <row r="39" spans="2:45" ht="11.25" customHeight="1" x14ac:dyDescent="0.15">
      <c r="B39" s="200"/>
      <c r="C39" s="181">
        <v>5</v>
      </c>
      <c r="D39" s="203"/>
      <c r="E39" s="204">
        <v>2835</v>
      </c>
      <c r="F39" s="204">
        <v>3077</v>
      </c>
      <c r="G39" s="204">
        <v>2937</v>
      </c>
      <c r="H39" s="201">
        <v>762</v>
      </c>
      <c r="I39" s="265">
        <v>772</v>
      </c>
      <c r="J39" s="265">
        <v>810</v>
      </c>
      <c r="K39" s="265">
        <v>790</v>
      </c>
      <c r="L39" s="201">
        <v>2457</v>
      </c>
      <c r="M39" s="201">
        <v>735</v>
      </c>
      <c r="N39" s="201">
        <v>893</v>
      </c>
      <c r="O39" s="201">
        <v>843</v>
      </c>
      <c r="P39" s="201">
        <v>17545</v>
      </c>
      <c r="Q39" s="204">
        <v>788</v>
      </c>
      <c r="R39" s="204">
        <v>945</v>
      </c>
      <c r="S39" s="204">
        <v>878</v>
      </c>
      <c r="T39" s="201">
        <v>11238</v>
      </c>
      <c r="U39" s="201">
        <v>767</v>
      </c>
      <c r="V39" s="201">
        <v>780</v>
      </c>
      <c r="W39" s="201">
        <v>767</v>
      </c>
      <c r="X39" s="203">
        <v>6438</v>
      </c>
      <c r="Z39" s="205"/>
      <c r="AA39" s="205"/>
      <c r="AB39" s="205"/>
      <c r="AC39" s="181"/>
      <c r="AD39" s="205"/>
      <c r="AE39" s="205"/>
      <c r="AF39" s="205"/>
      <c r="AG39" s="181"/>
      <c r="AH39" s="181"/>
      <c r="AI39" s="181"/>
      <c r="AJ39" s="181"/>
      <c r="AK39" s="181"/>
      <c r="AL39" s="205"/>
      <c r="AM39" s="205"/>
      <c r="AN39" s="205"/>
      <c r="AO39" s="181"/>
      <c r="AP39" s="181"/>
      <c r="AQ39" s="181"/>
      <c r="AR39" s="181"/>
      <c r="AS39" s="181"/>
    </row>
    <row r="40" spans="2:45" ht="11.25" customHeight="1" x14ac:dyDescent="0.15">
      <c r="B40" s="200"/>
      <c r="C40" s="181">
        <v>6</v>
      </c>
      <c r="D40" s="203"/>
      <c r="E40" s="204">
        <v>2782.5</v>
      </c>
      <c r="F40" s="204">
        <v>2940</v>
      </c>
      <c r="G40" s="204">
        <v>2861.0507311863289</v>
      </c>
      <c r="H40" s="201">
        <v>1878.9</v>
      </c>
      <c r="I40" s="265">
        <v>771.75</v>
      </c>
      <c r="J40" s="265">
        <v>826.66499999999996</v>
      </c>
      <c r="K40" s="265">
        <v>777.67531603459747</v>
      </c>
      <c r="L40" s="201">
        <v>4001.6</v>
      </c>
      <c r="M40" s="201">
        <v>714</v>
      </c>
      <c r="N40" s="201">
        <v>871.5</v>
      </c>
      <c r="O40" s="201">
        <v>788.15874524714832</v>
      </c>
      <c r="P40" s="201">
        <v>18145.5</v>
      </c>
      <c r="Q40" s="204">
        <v>819</v>
      </c>
      <c r="R40" s="204">
        <v>945</v>
      </c>
      <c r="S40" s="204">
        <v>861.83564013840839</v>
      </c>
      <c r="T40" s="201">
        <v>9957.2999999999993</v>
      </c>
      <c r="U40" s="201">
        <v>672</v>
      </c>
      <c r="V40" s="201">
        <v>777</v>
      </c>
      <c r="W40" s="201">
        <v>741.75450901803606</v>
      </c>
      <c r="X40" s="203">
        <v>4532.7</v>
      </c>
      <c r="Z40" s="205"/>
      <c r="AA40" s="205"/>
      <c r="AB40" s="205"/>
      <c r="AC40" s="181"/>
      <c r="AD40" s="205"/>
      <c r="AE40" s="205"/>
      <c r="AF40" s="205"/>
      <c r="AG40" s="181"/>
      <c r="AH40" s="181"/>
      <c r="AI40" s="181"/>
      <c r="AJ40" s="181"/>
      <c r="AK40" s="181"/>
      <c r="AL40" s="205"/>
      <c r="AM40" s="205"/>
      <c r="AN40" s="205"/>
      <c r="AO40" s="181"/>
      <c r="AP40" s="181"/>
      <c r="AQ40" s="181"/>
      <c r="AR40" s="181"/>
      <c r="AS40" s="181"/>
    </row>
    <row r="41" spans="2:45" ht="11.25" customHeight="1" x14ac:dyDescent="0.15">
      <c r="B41" s="200"/>
      <c r="C41" s="181">
        <v>7</v>
      </c>
      <c r="D41" s="203"/>
      <c r="E41" s="204">
        <v>2677.5</v>
      </c>
      <c r="F41" s="204">
        <v>3076.5</v>
      </c>
      <c r="G41" s="204">
        <v>2783.4750662609208</v>
      </c>
      <c r="H41" s="201">
        <v>1215.3</v>
      </c>
      <c r="I41" s="265">
        <v>714</v>
      </c>
      <c r="J41" s="265">
        <v>826.66499999999996</v>
      </c>
      <c r="K41" s="265">
        <v>751.21625222024875</v>
      </c>
      <c r="L41" s="201">
        <v>3769.4</v>
      </c>
      <c r="M41" s="201">
        <v>735</v>
      </c>
      <c r="N41" s="201">
        <v>882</v>
      </c>
      <c r="O41" s="201">
        <v>788.34586929716409</v>
      </c>
      <c r="P41" s="201">
        <v>15310.4</v>
      </c>
      <c r="Q41" s="204">
        <v>819</v>
      </c>
      <c r="R41" s="204">
        <v>945</v>
      </c>
      <c r="S41" s="204">
        <v>846.19125000000042</v>
      </c>
      <c r="T41" s="201">
        <v>12020.5</v>
      </c>
      <c r="U41" s="201">
        <v>682.5</v>
      </c>
      <c r="V41" s="201">
        <v>766.5</v>
      </c>
      <c r="W41" s="201">
        <v>765.59981887703759</v>
      </c>
      <c r="X41" s="203">
        <v>4079</v>
      </c>
      <c r="Z41" s="205"/>
      <c r="AA41" s="205"/>
      <c r="AB41" s="205"/>
      <c r="AC41" s="181"/>
      <c r="AD41" s="205"/>
      <c r="AE41" s="205"/>
      <c r="AF41" s="205"/>
      <c r="AG41" s="181"/>
      <c r="AH41" s="181"/>
      <c r="AI41" s="181"/>
      <c r="AJ41" s="181"/>
      <c r="AK41" s="181"/>
      <c r="AL41" s="205"/>
      <c r="AM41" s="205"/>
      <c r="AN41" s="205"/>
      <c r="AO41" s="181"/>
      <c r="AP41" s="181"/>
      <c r="AQ41" s="181"/>
      <c r="AR41" s="181"/>
      <c r="AS41" s="181"/>
    </row>
    <row r="42" spans="2:45" ht="11.25" customHeight="1" x14ac:dyDescent="0.15">
      <c r="B42" s="194"/>
      <c r="C42" s="195">
        <v>8</v>
      </c>
      <c r="D42" s="206"/>
      <c r="E42" s="210">
        <v>2730</v>
      </c>
      <c r="F42" s="210">
        <v>3076.5</v>
      </c>
      <c r="G42" s="210">
        <v>2808.7689023762991</v>
      </c>
      <c r="H42" s="207">
        <v>2082.5</v>
      </c>
      <c r="I42" s="268">
        <v>819</v>
      </c>
      <c r="J42" s="268">
        <v>819</v>
      </c>
      <c r="K42" s="268">
        <v>819</v>
      </c>
      <c r="L42" s="207">
        <v>2326.1000000000004</v>
      </c>
      <c r="M42" s="207">
        <v>714</v>
      </c>
      <c r="N42" s="207">
        <v>903</v>
      </c>
      <c r="O42" s="207">
        <v>883.39708448246768</v>
      </c>
      <c r="P42" s="207">
        <v>8143.1</v>
      </c>
      <c r="Q42" s="210">
        <v>819</v>
      </c>
      <c r="R42" s="210">
        <v>945</v>
      </c>
      <c r="S42" s="210">
        <v>856.4962917181706</v>
      </c>
      <c r="T42" s="207">
        <v>10007.6</v>
      </c>
      <c r="U42" s="207">
        <v>664.65</v>
      </c>
      <c r="V42" s="207">
        <v>787.5</v>
      </c>
      <c r="W42" s="207">
        <v>762.86762863750243</v>
      </c>
      <c r="X42" s="206">
        <v>7842.1</v>
      </c>
      <c r="Z42" s="205"/>
      <c r="AA42" s="205"/>
      <c r="AB42" s="205"/>
      <c r="AC42" s="181"/>
      <c r="AD42" s="205"/>
      <c r="AE42" s="205"/>
      <c r="AF42" s="205"/>
      <c r="AG42" s="181"/>
      <c r="AH42" s="181"/>
      <c r="AI42" s="181"/>
      <c r="AJ42" s="181"/>
      <c r="AK42" s="181"/>
      <c r="AL42" s="205"/>
      <c r="AM42" s="205"/>
      <c r="AN42" s="205"/>
      <c r="AO42" s="181"/>
      <c r="AP42" s="181"/>
      <c r="AQ42" s="181"/>
      <c r="AR42" s="181"/>
      <c r="AS42" s="181"/>
    </row>
    <row r="43" spans="2:45" ht="11.25" customHeight="1" x14ac:dyDescent="0.15">
      <c r="B43" s="200" t="s">
        <v>447</v>
      </c>
      <c r="C43" s="181"/>
      <c r="E43" s="200"/>
      <c r="F43" s="201"/>
      <c r="G43" s="181"/>
      <c r="H43" s="201"/>
      <c r="I43" s="202"/>
      <c r="J43" s="204"/>
      <c r="K43" s="205"/>
      <c r="L43" s="201"/>
      <c r="M43" s="200"/>
      <c r="N43" s="201"/>
      <c r="O43" s="181"/>
      <c r="P43" s="201"/>
      <c r="Q43" s="200"/>
      <c r="R43" s="201"/>
      <c r="S43" s="181"/>
      <c r="T43" s="201"/>
      <c r="U43" s="200"/>
      <c r="V43" s="201"/>
      <c r="W43" s="181"/>
      <c r="X43" s="201"/>
      <c r="Z43" s="205"/>
      <c r="AA43" s="205"/>
      <c r="AB43" s="205"/>
      <c r="AC43" s="181"/>
      <c r="AD43" s="205"/>
      <c r="AE43" s="205"/>
      <c r="AF43" s="205"/>
      <c r="AG43" s="181"/>
      <c r="AH43" s="181"/>
      <c r="AI43" s="181"/>
      <c r="AJ43" s="181"/>
      <c r="AK43" s="181"/>
      <c r="AL43" s="205"/>
      <c r="AM43" s="205"/>
      <c r="AN43" s="205"/>
      <c r="AO43" s="181"/>
      <c r="AP43" s="181"/>
      <c r="AQ43" s="181"/>
      <c r="AR43" s="181"/>
      <c r="AS43" s="181"/>
    </row>
    <row r="44" spans="2:45" ht="11.25" customHeight="1" x14ac:dyDescent="0.15">
      <c r="B44" s="200"/>
      <c r="C44" s="181"/>
      <c r="E44" s="200"/>
      <c r="F44" s="201"/>
      <c r="G44" s="181"/>
      <c r="H44" s="201"/>
      <c r="I44" s="202"/>
      <c r="J44" s="204"/>
      <c r="K44" s="205"/>
      <c r="L44" s="201"/>
      <c r="M44" s="202"/>
      <c r="N44" s="204"/>
      <c r="O44" s="205"/>
      <c r="P44" s="201"/>
      <c r="Q44" s="202"/>
      <c r="R44" s="204"/>
      <c r="S44" s="205"/>
      <c r="T44" s="201"/>
      <c r="U44" s="202"/>
      <c r="V44" s="204"/>
      <c r="W44" s="205"/>
      <c r="X44" s="201"/>
      <c r="Z44" s="205"/>
      <c r="AA44" s="205"/>
      <c r="AB44" s="205"/>
      <c r="AC44" s="181"/>
      <c r="AD44" s="205"/>
      <c r="AE44" s="205"/>
      <c r="AF44" s="205"/>
      <c r="AG44" s="181"/>
      <c r="AH44" s="181"/>
      <c r="AI44" s="181"/>
      <c r="AJ44" s="181"/>
      <c r="AK44" s="181"/>
      <c r="AL44" s="205"/>
      <c r="AM44" s="205"/>
      <c r="AN44" s="205"/>
      <c r="AO44" s="181"/>
      <c r="AP44" s="181"/>
      <c r="AQ44" s="181"/>
      <c r="AR44" s="181"/>
      <c r="AS44" s="181"/>
    </row>
    <row r="45" spans="2:45" ht="11.25" customHeight="1" x14ac:dyDescent="0.15">
      <c r="B45" s="310">
        <v>40756</v>
      </c>
      <c r="C45" s="296"/>
      <c r="D45" s="311">
        <v>40770</v>
      </c>
      <c r="E45" s="265">
        <v>2730</v>
      </c>
      <c r="F45" s="265">
        <v>3076.5</v>
      </c>
      <c r="G45" s="265">
        <v>2794.3048435566561</v>
      </c>
      <c r="H45" s="201">
        <v>1354.4</v>
      </c>
      <c r="I45" s="265">
        <v>819</v>
      </c>
      <c r="J45" s="265">
        <v>819</v>
      </c>
      <c r="K45" s="265">
        <v>819</v>
      </c>
      <c r="L45" s="201">
        <v>1282.2</v>
      </c>
      <c r="M45" s="265">
        <v>714</v>
      </c>
      <c r="N45" s="265">
        <v>903</v>
      </c>
      <c r="O45" s="265">
        <v>884.07809061026171</v>
      </c>
      <c r="P45" s="201">
        <v>4606.5</v>
      </c>
      <c r="Q45" s="265">
        <v>819</v>
      </c>
      <c r="R45" s="265">
        <v>892.5</v>
      </c>
      <c r="S45" s="265">
        <v>853.79200819672121</v>
      </c>
      <c r="T45" s="201">
        <v>6971.6</v>
      </c>
      <c r="U45" s="265">
        <v>664.65</v>
      </c>
      <c r="V45" s="265">
        <v>787.5</v>
      </c>
      <c r="W45" s="265">
        <v>757.96403219243109</v>
      </c>
      <c r="X45" s="201">
        <v>3584.6</v>
      </c>
      <c r="Z45" s="205"/>
      <c r="AA45" s="205"/>
      <c r="AB45" s="205"/>
      <c r="AC45" s="181"/>
      <c r="AD45" s="205"/>
      <c r="AE45" s="205"/>
      <c r="AF45" s="205"/>
      <c r="AG45" s="181"/>
      <c r="AH45" s="181"/>
      <c r="AI45" s="181"/>
      <c r="AJ45" s="181"/>
      <c r="AK45" s="181"/>
      <c r="AL45" s="205"/>
      <c r="AM45" s="205"/>
      <c r="AN45" s="205"/>
      <c r="AO45" s="181"/>
      <c r="AP45" s="181"/>
      <c r="AQ45" s="181"/>
      <c r="AR45" s="181"/>
      <c r="AS45" s="181"/>
    </row>
    <row r="46" spans="2:45" ht="11.25" customHeight="1" x14ac:dyDescent="0.15">
      <c r="B46" s="310">
        <v>40771</v>
      </c>
      <c r="C46" s="296"/>
      <c r="D46" s="296">
        <v>40786</v>
      </c>
      <c r="E46" s="202">
        <v>2730</v>
      </c>
      <c r="F46" s="204">
        <v>2992.5</v>
      </c>
      <c r="G46" s="205">
        <v>2828.9025590551187</v>
      </c>
      <c r="H46" s="204">
        <v>728.1</v>
      </c>
      <c r="I46" s="265">
        <v>0</v>
      </c>
      <c r="J46" s="265">
        <v>0</v>
      </c>
      <c r="K46" s="265">
        <v>0</v>
      </c>
      <c r="L46" s="204">
        <v>1043.9000000000001</v>
      </c>
      <c r="M46" s="200">
        <v>840</v>
      </c>
      <c r="N46" s="201">
        <v>840</v>
      </c>
      <c r="O46" s="181">
        <v>840</v>
      </c>
      <c r="P46" s="201">
        <v>3536.6</v>
      </c>
      <c r="Q46" s="202">
        <v>819</v>
      </c>
      <c r="R46" s="204">
        <v>945</v>
      </c>
      <c r="S46" s="205">
        <v>860.60747663551399</v>
      </c>
      <c r="T46" s="201">
        <v>3036</v>
      </c>
      <c r="U46" s="202">
        <v>697.83</v>
      </c>
      <c r="V46" s="204">
        <v>787.5</v>
      </c>
      <c r="W46" s="205">
        <v>765.56875295758516</v>
      </c>
      <c r="X46" s="201">
        <v>4257.5</v>
      </c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</row>
    <row r="47" spans="2:45" ht="12" customHeight="1" x14ac:dyDescent="0.15">
      <c r="B47" s="580"/>
      <c r="C47" s="300"/>
      <c r="D47" s="323"/>
      <c r="E47" s="207"/>
      <c r="F47" s="207"/>
      <c r="G47" s="206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6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</row>
    <row r="52" spans="5:24" x14ac:dyDescent="0.15"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</row>
    <row r="56" spans="5:24" x14ac:dyDescent="0.15"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31"/>
    </row>
  </sheetData>
  <phoneticPr fontId="8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26" x14ac:dyDescent="0.15">
      <c r="B3" s="182" t="s">
        <v>450</v>
      </c>
    </row>
    <row r="4" spans="2:26" x14ac:dyDescent="0.15">
      <c r="T4" s="183"/>
      <c r="X4" s="183" t="s">
        <v>246</v>
      </c>
    </row>
    <row r="5" spans="2:26" ht="6" customHeight="1" x14ac:dyDescent="0.15">
      <c r="B5" s="195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Z5" s="181"/>
    </row>
    <row r="6" spans="2:26" ht="11.25" customHeight="1" x14ac:dyDescent="0.15">
      <c r="B6" s="184"/>
      <c r="C6" s="672" t="s">
        <v>104</v>
      </c>
      <c r="D6" s="674"/>
      <c r="E6" s="184" t="s">
        <v>451</v>
      </c>
      <c r="F6" s="285"/>
      <c r="G6" s="285"/>
      <c r="H6" s="285"/>
      <c r="I6" s="184" t="s">
        <v>452</v>
      </c>
      <c r="J6" s="285"/>
      <c r="K6" s="285"/>
      <c r="L6" s="285"/>
      <c r="M6" s="184" t="s">
        <v>222</v>
      </c>
      <c r="N6" s="285"/>
      <c r="O6" s="285"/>
      <c r="P6" s="285"/>
      <c r="Q6" s="184" t="s">
        <v>352</v>
      </c>
      <c r="R6" s="285"/>
      <c r="S6" s="285"/>
      <c r="T6" s="199"/>
      <c r="U6" s="184" t="s">
        <v>441</v>
      </c>
      <c r="V6" s="285" t="s">
        <v>453</v>
      </c>
      <c r="W6" s="285"/>
      <c r="X6" s="199"/>
      <c r="Z6" s="181"/>
    </row>
    <row r="7" spans="2:26" x14ac:dyDescent="0.15">
      <c r="B7" s="200"/>
      <c r="C7" s="194"/>
      <c r="D7" s="206"/>
      <c r="E7" s="194"/>
      <c r="F7" s="195"/>
      <c r="G7" s="195"/>
      <c r="H7" s="195"/>
      <c r="I7" s="194"/>
      <c r="J7" s="195"/>
      <c r="K7" s="195"/>
      <c r="L7" s="195"/>
      <c r="M7" s="194"/>
      <c r="N7" s="195"/>
      <c r="O7" s="195"/>
      <c r="P7" s="195"/>
      <c r="Q7" s="194"/>
      <c r="R7" s="195"/>
      <c r="S7" s="195"/>
      <c r="T7" s="206"/>
      <c r="U7" s="320"/>
      <c r="V7" s="321"/>
      <c r="W7" s="321"/>
      <c r="X7" s="322"/>
      <c r="Z7" s="181"/>
    </row>
    <row r="8" spans="2:26" x14ac:dyDescent="0.15">
      <c r="B8" s="200" t="s">
        <v>110</v>
      </c>
      <c r="C8" s="181"/>
      <c r="D8" s="181"/>
      <c r="E8" s="191" t="s">
        <v>111</v>
      </c>
      <c r="F8" s="192" t="s">
        <v>112</v>
      </c>
      <c r="G8" s="193" t="s">
        <v>113</v>
      </c>
      <c r="H8" s="192" t="s">
        <v>114</v>
      </c>
      <c r="I8" s="191" t="s">
        <v>111</v>
      </c>
      <c r="J8" s="192" t="s">
        <v>112</v>
      </c>
      <c r="K8" s="193" t="s">
        <v>113</v>
      </c>
      <c r="L8" s="192" t="s">
        <v>114</v>
      </c>
      <c r="M8" s="191" t="s">
        <v>111</v>
      </c>
      <c r="N8" s="192" t="s">
        <v>112</v>
      </c>
      <c r="O8" s="193" t="s">
        <v>113</v>
      </c>
      <c r="P8" s="192" t="s">
        <v>114</v>
      </c>
      <c r="Q8" s="191" t="s">
        <v>111</v>
      </c>
      <c r="R8" s="192" t="s">
        <v>112</v>
      </c>
      <c r="S8" s="193" t="s">
        <v>113</v>
      </c>
      <c r="T8" s="192" t="s">
        <v>114</v>
      </c>
      <c r="U8" s="209" t="s">
        <v>111</v>
      </c>
      <c r="V8" s="192" t="s">
        <v>112</v>
      </c>
      <c r="W8" s="260" t="s">
        <v>113</v>
      </c>
      <c r="X8" s="192" t="s">
        <v>114</v>
      </c>
      <c r="Z8" s="181"/>
    </row>
    <row r="9" spans="2:26" x14ac:dyDescent="0.15">
      <c r="B9" s="194"/>
      <c r="C9" s="195"/>
      <c r="D9" s="195"/>
      <c r="E9" s="196"/>
      <c r="F9" s="197"/>
      <c r="G9" s="198" t="s">
        <v>115</v>
      </c>
      <c r="H9" s="197"/>
      <c r="I9" s="196"/>
      <c r="J9" s="197"/>
      <c r="K9" s="198" t="s">
        <v>115</v>
      </c>
      <c r="L9" s="197"/>
      <c r="M9" s="196"/>
      <c r="N9" s="197"/>
      <c r="O9" s="198" t="s">
        <v>115</v>
      </c>
      <c r="P9" s="197"/>
      <c r="Q9" s="196"/>
      <c r="R9" s="197"/>
      <c r="S9" s="198" t="s">
        <v>115</v>
      </c>
      <c r="T9" s="197"/>
      <c r="U9" s="196"/>
      <c r="V9" s="197"/>
      <c r="W9" s="198" t="s">
        <v>115</v>
      </c>
      <c r="X9" s="197"/>
      <c r="Z9" s="181"/>
    </row>
    <row r="10" spans="2:26" ht="12.75" customHeight="1" x14ac:dyDescent="0.15">
      <c r="B10" s="200" t="s">
        <v>70</v>
      </c>
      <c r="C10" s="181">
        <v>18</v>
      </c>
      <c r="D10" s="181" t="s">
        <v>454</v>
      </c>
      <c r="E10" s="200">
        <v>546</v>
      </c>
      <c r="F10" s="201">
        <v>747</v>
      </c>
      <c r="G10" s="181">
        <v>636</v>
      </c>
      <c r="H10" s="201">
        <v>271954</v>
      </c>
      <c r="I10" s="200">
        <v>557</v>
      </c>
      <c r="J10" s="201">
        <v>756</v>
      </c>
      <c r="K10" s="181">
        <v>637</v>
      </c>
      <c r="L10" s="201">
        <v>115593</v>
      </c>
      <c r="M10" s="200">
        <v>630</v>
      </c>
      <c r="N10" s="201">
        <v>851</v>
      </c>
      <c r="O10" s="181">
        <v>726</v>
      </c>
      <c r="P10" s="201">
        <v>55124</v>
      </c>
      <c r="Q10" s="200">
        <v>1554</v>
      </c>
      <c r="R10" s="201">
        <v>1929</v>
      </c>
      <c r="S10" s="181">
        <v>1728</v>
      </c>
      <c r="T10" s="201">
        <v>32448</v>
      </c>
      <c r="U10" s="200">
        <v>1189</v>
      </c>
      <c r="V10" s="201">
        <v>1680</v>
      </c>
      <c r="W10" s="181">
        <v>1404</v>
      </c>
      <c r="X10" s="201">
        <v>91384</v>
      </c>
      <c r="Z10" s="205"/>
    </row>
    <row r="11" spans="2:26" ht="12.75" customHeight="1" x14ac:dyDescent="0.15">
      <c r="B11" s="200"/>
      <c r="C11" s="181">
        <v>19</v>
      </c>
      <c r="D11" s="181"/>
      <c r="E11" s="202">
        <v>572</v>
      </c>
      <c r="F11" s="204">
        <v>714</v>
      </c>
      <c r="G11" s="205">
        <v>639.45000000000005</v>
      </c>
      <c r="H11" s="204">
        <v>172691</v>
      </c>
      <c r="I11" s="202">
        <v>567</v>
      </c>
      <c r="J11" s="204">
        <v>735</v>
      </c>
      <c r="K11" s="205">
        <v>647.85</v>
      </c>
      <c r="L11" s="204">
        <v>152618</v>
      </c>
      <c r="M11" s="202">
        <v>539</v>
      </c>
      <c r="N11" s="204">
        <v>739</v>
      </c>
      <c r="O11" s="205">
        <v>675.15</v>
      </c>
      <c r="P11" s="204">
        <v>49823</v>
      </c>
      <c r="Q11" s="202">
        <v>1780</v>
      </c>
      <c r="R11" s="204">
        <v>2153</v>
      </c>
      <c r="S11" s="205">
        <v>1874.25</v>
      </c>
      <c r="T11" s="204">
        <v>11196</v>
      </c>
      <c r="U11" s="200">
        <v>1313</v>
      </c>
      <c r="V11" s="201">
        <v>1628</v>
      </c>
      <c r="W11" s="181">
        <v>1440.6</v>
      </c>
      <c r="X11" s="201">
        <v>54232</v>
      </c>
      <c r="Z11" s="205"/>
    </row>
    <row r="12" spans="2:26" ht="12.75" customHeight="1" x14ac:dyDescent="0.15">
      <c r="B12" s="194"/>
      <c r="C12" s="195">
        <v>20</v>
      </c>
      <c r="D12" s="195"/>
      <c r="E12" s="301">
        <v>554</v>
      </c>
      <c r="F12" s="210">
        <v>725</v>
      </c>
      <c r="G12" s="302">
        <v>643.65</v>
      </c>
      <c r="H12" s="210">
        <v>158730</v>
      </c>
      <c r="I12" s="301">
        <v>557</v>
      </c>
      <c r="J12" s="210">
        <v>767</v>
      </c>
      <c r="K12" s="302">
        <v>660.45</v>
      </c>
      <c r="L12" s="210">
        <v>131658</v>
      </c>
      <c r="M12" s="301">
        <v>575</v>
      </c>
      <c r="N12" s="210">
        <v>809</v>
      </c>
      <c r="O12" s="302">
        <v>677.25</v>
      </c>
      <c r="P12" s="210">
        <v>50227</v>
      </c>
      <c r="Q12" s="301">
        <v>1040</v>
      </c>
      <c r="R12" s="210">
        <v>2153</v>
      </c>
      <c r="S12" s="302">
        <v>1621.2</v>
      </c>
      <c r="T12" s="210">
        <v>5317</v>
      </c>
      <c r="U12" s="194">
        <v>827</v>
      </c>
      <c r="V12" s="207">
        <v>1733</v>
      </c>
      <c r="W12" s="195">
        <v>1180.2</v>
      </c>
      <c r="X12" s="207">
        <v>75549</v>
      </c>
      <c r="Z12" s="205"/>
    </row>
    <row r="13" spans="2:26" ht="12.75" customHeight="1" x14ac:dyDescent="0.15">
      <c r="B13" s="200" t="s">
        <v>455</v>
      </c>
      <c r="C13" s="181">
        <v>3</v>
      </c>
      <c r="D13" s="203" t="s">
        <v>456</v>
      </c>
      <c r="E13" s="202">
        <v>620</v>
      </c>
      <c r="F13" s="204">
        <v>651</v>
      </c>
      <c r="G13" s="205">
        <v>625</v>
      </c>
      <c r="H13" s="204">
        <v>12974</v>
      </c>
      <c r="I13" s="202">
        <v>630</v>
      </c>
      <c r="J13" s="204">
        <v>672</v>
      </c>
      <c r="K13" s="205">
        <v>650</v>
      </c>
      <c r="L13" s="204">
        <v>12855</v>
      </c>
      <c r="M13" s="202">
        <v>633</v>
      </c>
      <c r="N13" s="204">
        <v>698</v>
      </c>
      <c r="O13" s="205">
        <v>675</v>
      </c>
      <c r="P13" s="204">
        <v>2299</v>
      </c>
      <c r="Q13" s="202">
        <v>1932</v>
      </c>
      <c r="R13" s="204">
        <v>1932</v>
      </c>
      <c r="S13" s="205">
        <v>1932</v>
      </c>
      <c r="T13" s="204">
        <v>92</v>
      </c>
      <c r="U13" s="200">
        <v>1470</v>
      </c>
      <c r="V13" s="201">
        <v>1470</v>
      </c>
      <c r="W13" s="181">
        <v>1470</v>
      </c>
      <c r="X13" s="201">
        <v>4590</v>
      </c>
      <c r="Z13" s="205"/>
    </row>
    <row r="14" spans="2:26" ht="12.75" customHeight="1" x14ac:dyDescent="0.15">
      <c r="B14" s="200"/>
      <c r="C14" s="181">
        <v>4</v>
      </c>
      <c r="D14" s="181"/>
      <c r="E14" s="202">
        <v>588</v>
      </c>
      <c r="F14" s="204">
        <v>650</v>
      </c>
      <c r="G14" s="205">
        <v>611</v>
      </c>
      <c r="H14" s="204">
        <v>18020</v>
      </c>
      <c r="I14" s="202">
        <v>578</v>
      </c>
      <c r="J14" s="204">
        <v>647</v>
      </c>
      <c r="K14" s="205">
        <v>602</v>
      </c>
      <c r="L14" s="204">
        <v>11586</v>
      </c>
      <c r="M14" s="202">
        <v>575</v>
      </c>
      <c r="N14" s="204">
        <v>609</v>
      </c>
      <c r="O14" s="205">
        <v>588</v>
      </c>
      <c r="P14" s="204">
        <v>3208</v>
      </c>
      <c r="Q14" s="202">
        <v>1575</v>
      </c>
      <c r="R14" s="204">
        <v>1680</v>
      </c>
      <c r="S14" s="205">
        <v>1620</v>
      </c>
      <c r="T14" s="204">
        <v>247</v>
      </c>
      <c r="U14" s="200">
        <v>1255</v>
      </c>
      <c r="V14" s="201">
        <v>1537</v>
      </c>
      <c r="W14" s="181">
        <v>1439</v>
      </c>
      <c r="X14" s="201">
        <v>4756</v>
      </c>
      <c r="Z14" s="181"/>
    </row>
    <row r="15" spans="2:26" ht="12.75" customHeight="1" x14ac:dyDescent="0.15">
      <c r="B15" s="200"/>
      <c r="C15" s="181">
        <v>5</v>
      </c>
      <c r="D15" s="181"/>
      <c r="E15" s="202">
        <v>572</v>
      </c>
      <c r="F15" s="204">
        <v>626</v>
      </c>
      <c r="G15" s="205">
        <v>597</v>
      </c>
      <c r="H15" s="204">
        <v>17559</v>
      </c>
      <c r="I15" s="202">
        <v>588</v>
      </c>
      <c r="J15" s="204">
        <v>630</v>
      </c>
      <c r="K15" s="205">
        <v>607</v>
      </c>
      <c r="L15" s="204">
        <v>11657</v>
      </c>
      <c r="M15" s="202">
        <v>603</v>
      </c>
      <c r="N15" s="204">
        <v>630</v>
      </c>
      <c r="O15" s="205">
        <v>614</v>
      </c>
      <c r="P15" s="204">
        <v>4038</v>
      </c>
      <c r="Q15" s="202">
        <v>1575</v>
      </c>
      <c r="R15" s="204">
        <v>1712</v>
      </c>
      <c r="S15" s="205">
        <v>1650</v>
      </c>
      <c r="T15" s="204">
        <v>181</v>
      </c>
      <c r="U15" s="200">
        <v>1071</v>
      </c>
      <c r="V15" s="201">
        <v>1239</v>
      </c>
      <c r="W15" s="181">
        <v>1135</v>
      </c>
      <c r="X15" s="201">
        <v>5769</v>
      </c>
      <c r="Z15" s="205"/>
    </row>
    <row r="16" spans="2:26" ht="12.75" customHeight="1" x14ac:dyDescent="0.15">
      <c r="B16" s="200"/>
      <c r="C16" s="181">
        <v>6</v>
      </c>
      <c r="D16" s="181"/>
      <c r="E16" s="202">
        <v>588</v>
      </c>
      <c r="F16" s="204">
        <v>641</v>
      </c>
      <c r="G16" s="205">
        <v>609</v>
      </c>
      <c r="H16" s="204">
        <v>16927</v>
      </c>
      <c r="I16" s="202">
        <v>599</v>
      </c>
      <c r="J16" s="204">
        <v>662</v>
      </c>
      <c r="K16" s="205">
        <v>604</v>
      </c>
      <c r="L16" s="204">
        <v>11595</v>
      </c>
      <c r="M16" s="202">
        <v>578</v>
      </c>
      <c r="N16" s="204">
        <v>675</v>
      </c>
      <c r="O16" s="205">
        <v>607</v>
      </c>
      <c r="P16" s="204">
        <v>5691</v>
      </c>
      <c r="Q16" s="202">
        <v>1539</v>
      </c>
      <c r="R16" s="204">
        <v>1713</v>
      </c>
      <c r="S16" s="205">
        <v>1616</v>
      </c>
      <c r="T16" s="204">
        <v>367</v>
      </c>
      <c r="U16" s="200">
        <v>1008</v>
      </c>
      <c r="V16" s="201">
        <v>1260</v>
      </c>
      <c r="W16" s="181">
        <v>1049</v>
      </c>
      <c r="X16" s="201">
        <v>5907</v>
      </c>
      <c r="Z16" s="205"/>
    </row>
    <row r="17" spans="2:26" ht="12.75" customHeight="1" x14ac:dyDescent="0.15">
      <c r="B17" s="200"/>
      <c r="C17" s="181">
        <v>7</v>
      </c>
      <c r="D17" s="181"/>
      <c r="E17" s="202">
        <v>630</v>
      </c>
      <c r="F17" s="204">
        <v>717</v>
      </c>
      <c r="G17" s="205">
        <v>686</v>
      </c>
      <c r="H17" s="204">
        <v>18870</v>
      </c>
      <c r="I17" s="202">
        <v>628</v>
      </c>
      <c r="J17" s="204">
        <v>735</v>
      </c>
      <c r="K17" s="205">
        <v>685</v>
      </c>
      <c r="L17" s="204">
        <v>10481</v>
      </c>
      <c r="M17" s="202">
        <v>725</v>
      </c>
      <c r="N17" s="204">
        <v>798</v>
      </c>
      <c r="O17" s="205">
        <v>751</v>
      </c>
      <c r="P17" s="204">
        <v>6536</v>
      </c>
      <c r="Q17" s="202">
        <v>1565</v>
      </c>
      <c r="R17" s="204">
        <v>1680</v>
      </c>
      <c r="S17" s="205">
        <v>1633</v>
      </c>
      <c r="T17" s="204">
        <v>674</v>
      </c>
      <c r="U17" s="200">
        <v>1208</v>
      </c>
      <c r="V17" s="201">
        <v>1470</v>
      </c>
      <c r="W17" s="181">
        <v>1353</v>
      </c>
      <c r="X17" s="201">
        <v>5639</v>
      </c>
      <c r="Z17" s="205"/>
    </row>
    <row r="18" spans="2:26" ht="12.75" customHeight="1" x14ac:dyDescent="0.15">
      <c r="B18" s="200"/>
      <c r="C18" s="181">
        <v>8</v>
      </c>
      <c r="D18" s="181"/>
      <c r="E18" s="202">
        <v>693</v>
      </c>
      <c r="F18" s="204">
        <v>714</v>
      </c>
      <c r="G18" s="205">
        <v>701</v>
      </c>
      <c r="H18" s="204">
        <v>15876</v>
      </c>
      <c r="I18" s="202">
        <v>683</v>
      </c>
      <c r="J18" s="204">
        <v>735</v>
      </c>
      <c r="K18" s="205">
        <v>708</v>
      </c>
      <c r="L18" s="204">
        <v>9496</v>
      </c>
      <c r="M18" s="202">
        <v>719</v>
      </c>
      <c r="N18" s="204">
        <v>809</v>
      </c>
      <c r="O18" s="205">
        <v>739</v>
      </c>
      <c r="P18" s="204">
        <v>7465</v>
      </c>
      <c r="Q18" s="202">
        <v>1468</v>
      </c>
      <c r="R18" s="204">
        <v>1689</v>
      </c>
      <c r="S18" s="205">
        <v>1608</v>
      </c>
      <c r="T18" s="204">
        <v>979</v>
      </c>
      <c r="U18" s="200">
        <v>1247</v>
      </c>
      <c r="V18" s="201">
        <v>1495</v>
      </c>
      <c r="W18" s="181">
        <v>1374</v>
      </c>
      <c r="X18" s="201">
        <v>6639</v>
      </c>
      <c r="Z18" s="181"/>
    </row>
    <row r="19" spans="2:26" ht="12.75" customHeight="1" x14ac:dyDescent="0.15">
      <c r="B19" s="200"/>
      <c r="C19" s="181">
        <v>9</v>
      </c>
      <c r="D19" s="203"/>
      <c r="E19" s="202">
        <v>680</v>
      </c>
      <c r="F19" s="204">
        <v>725</v>
      </c>
      <c r="G19" s="205">
        <v>697</v>
      </c>
      <c r="H19" s="204">
        <v>9811</v>
      </c>
      <c r="I19" s="202">
        <v>683</v>
      </c>
      <c r="J19" s="204">
        <v>725</v>
      </c>
      <c r="K19" s="205">
        <v>698</v>
      </c>
      <c r="L19" s="204">
        <v>12041</v>
      </c>
      <c r="M19" s="202">
        <v>738</v>
      </c>
      <c r="N19" s="204">
        <v>777</v>
      </c>
      <c r="O19" s="205">
        <v>743</v>
      </c>
      <c r="P19" s="204">
        <v>6007</v>
      </c>
      <c r="Q19" s="202">
        <v>1470</v>
      </c>
      <c r="R19" s="204">
        <v>1575</v>
      </c>
      <c r="S19" s="205">
        <v>1514</v>
      </c>
      <c r="T19" s="204">
        <v>769</v>
      </c>
      <c r="U19" s="200">
        <v>1155</v>
      </c>
      <c r="V19" s="201">
        <v>1334</v>
      </c>
      <c r="W19" s="181">
        <v>1233</v>
      </c>
      <c r="X19" s="201">
        <v>12497</v>
      </c>
      <c r="Z19" s="181"/>
    </row>
    <row r="20" spans="2:26" ht="12.75" customHeight="1" x14ac:dyDescent="0.15">
      <c r="B20" s="200"/>
      <c r="C20" s="181">
        <v>10</v>
      </c>
      <c r="D20" s="203"/>
      <c r="E20" s="202">
        <v>654</v>
      </c>
      <c r="F20" s="204">
        <v>714</v>
      </c>
      <c r="G20" s="205">
        <v>683</v>
      </c>
      <c r="H20" s="204">
        <v>12846</v>
      </c>
      <c r="I20" s="202">
        <v>662</v>
      </c>
      <c r="J20" s="204">
        <v>725</v>
      </c>
      <c r="K20" s="205">
        <v>677</v>
      </c>
      <c r="L20" s="204">
        <v>14353</v>
      </c>
      <c r="M20" s="202">
        <v>677</v>
      </c>
      <c r="N20" s="204">
        <v>704</v>
      </c>
      <c r="O20" s="205">
        <v>679</v>
      </c>
      <c r="P20" s="204">
        <v>6531</v>
      </c>
      <c r="Q20" s="202">
        <v>1412</v>
      </c>
      <c r="R20" s="204">
        <v>1533</v>
      </c>
      <c r="S20" s="205">
        <v>1469</v>
      </c>
      <c r="T20" s="204">
        <v>782</v>
      </c>
      <c r="U20" s="200">
        <v>945</v>
      </c>
      <c r="V20" s="201">
        <v>1334</v>
      </c>
      <c r="W20" s="181">
        <v>1076</v>
      </c>
      <c r="X20" s="201">
        <v>9755</v>
      </c>
      <c r="Z20" s="181"/>
    </row>
    <row r="21" spans="2:26" ht="12.75" customHeight="1" x14ac:dyDescent="0.15">
      <c r="B21" s="194"/>
      <c r="C21" s="195">
        <v>11</v>
      </c>
      <c r="D21" s="195"/>
      <c r="E21" s="202">
        <v>554</v>
      </c>
      <c r="F21" s="204">
        <v>651</v>
      </c>
      <c r="G21" s="205">
        <v>597</v>
      </c>
      <c r="H21" s="204">
        <v>20230</v>
      </c>
      <c r="I21" s="202">
        <v>557</v>
      </c>
      <c r="J21" s="204">
        <v>646</v>
      </c>
      <c r="K21" s="205">
        <v>588</v>
      </c>
      <c r="L21" s="204">
        <v>14874</v>
      </c>
      <c r="M21" s="202">
        <v>593</v>
      </c>
      <c r="N21" s="204">
        <v>677</v>
      </c>
      <c r="O21" s="205">
        <v>633</v>
      </c>
      <c r="P21" s="204">
        <v>4746</v>
      </c>
      <c r="Q21" s="202">
        <v>1040</v>
      </c>
      <c r="R21" s="204">
        <v>1365</v>
      </c>
      <c r="S21" s="205">
        <v>1237</v>
      </c>
      <c r="T21" s="204">
        <v>815</v>
      </c>
      <c r="U21" s="194">
        <v>827</v>
      </c>
      <c r="V21" s="207">
        <v>1187</v>
      </c>
      <c r="W21" s="195">
        <v>991</v>
      </c>
      <c r="X21" s="207">
        <v>10366</v>
      </c>
      <c r="Z21" s="181"/>
    </row>
    <row r="22" spans="2:26" ht="12.75" customHeight="1" x14ac:dyDescent="0.15">
      <c r="B22" s="200"/>
      <c r="C22" s="672" t="s">
        <v>104</v>
      </c>
      <c r="D22" s="674"/>
      <c r="E22" s="184" t="s">
        <v>457</v>
      </c>
      <c r="F22" s="285"/>
      <c r="G22" s="285"/>
      <c r="H22" s="199"/>
      <c r="I22" s="184" t="s">
        <v>458</v>
      </c>
      <c r="J22" s="285"/>
      <c r="K22" s="285"/>
      <c r="L22" s="285"/>
      <c r="M22" s="184" t="s">
        <v>459</v>
      </c>
      <c r="N22" s="285"/>
      <c r="O22" s="285"/>
      <c r="P22" s="285"/>
      <c r="Q22" s="184" t="s">
        <v>230</v>
      </c>
      <c r="R22" s="285"/>
      <c r="S22" s="285"/>
      <c r="T22" s="199"/>
      <c r="U22" s="184" t="s">
        <v>460</v>
      </c>
      <c r="V22" s="285"/>
      <c r="W22" s="285"/>
      <c r="X22" s="199"/>
      <c r="Z22" s="181"/>
    </row>
    <row r="23" spans="2:26" ht="12.75" customHeight="1" x14ac:dyDescent="0.15">
      <c r="B23" s="200"/>
      <c r="C23" s="194"/>
      <c r="D23" s="206"/>
      <c r="E23" s="194"/>
      <c r="F23" s="195"/>
      <c r="G23" s="195"/>
      <c r="H23" s="206"/>
      <c r="I23" s="194"/>
      <c r="J23" s="195"/>
      <c r="K23" s="195"/>
      <c r="L23" s="195"/>
      <c r="M23" s="194"/>
      <c r="N23" s="195"/>
      <c r="O23" s="195"/>
      <c r="P23" s="195"/>
      <c r="Q23" s="194"/>
      <c r="R23" s="195"/>
      <c r="S23" s="195"/>
      <c r="T23" s="206"/>
      <c r="U23" s="194"/>
      <c r="V23" s="195"/>
      <c r="W23" s="195"/>
      <c r="X23" s="206"/>
      <c r="Z23" s="181"/>
    </row>
    <row r="24" spans="2:26" ht="12.75" customHeight="1" x14ac:dyDescent="0.15">
      <c r="B24" s="200" t="s">
        <v>110</v>
      </c>
      <c r="C24" s="181"/>
      <c r="D24" s="181"/>
      <c r="E24" s="191" t="s">
        <v>111</v>
      </c>
      <c r="F24" s="192" t="s">
        <v>112</v>
      </c>
      <c r="G24" s="193" t="s">
        <v>113</v>
      </c>
      <c r="H24" s="192" t="s">
        <v>114</v>
      </c>
      <c r="I24" s="191" t="s">
        <v>111</v>
      </c>
      <c r="J24" s="192" t="s">
        <v>112</v>
      </c>
      <c r="K24" s="193" t="s">
        <v>113</v>
      </c>
      <c r="L24" s="192" t="s">
        <v>114</v>
      </c>
      <c r="M24" s="191" t="s">
        <v>111</v>
      </c>
      <c r="N24" s="192" t="s">
        <v>112</v>
      </c>
      <c r="O24" s="193" t="s">
        <v>113</v>
      </c>
      <c r="P24" s="192" t="s">
        <v>114</v>
      </c>
      <c r="Q24" s="191" t="s">
        <v>111</v>
      </c>
      <c r="R24" s="192" t="s">
        <v>112</v>
      </c>
      <c r="S24" s="193" t="s">
        <v>113</v>
      </c>
      <c r="T24" s="192" t="s">
        <v>114</v>
      </c>
      <c r="U24" s="191" t="s">
        <v>111</v>
      </c>
      <c r="V24" s="192" t="s">
        <v>112</v>
      </c>
      <c r="W24" s="193" t="s">
        <v>113</v>
      </c>
      <c r="X24" s="192" t="s">
        <v>114</v>
      </c>
    </row>
    <row r="25" spans="2:26" ht="12.75" customHeight="1" x14ac:dyDescent="0.15">
      <c r="B25" s="194"/>
      <c r="C25" s="195"/>
      <c r="D25" s="195"/>
      <c r="E25" s="196"/>
      <c r="F25" s="197"/>
      <c r="G25" s="198" t="s">
        <v>115</v>
      </c>
      <c r="H25" s="197"/>
      <c r="I25" s="196"/>
      <c r="J25" s="197"/>
      <c r="K25" s="198" t="s">
        <v>115</v>
      </c>
      <c r="L25" s="197"/>
      <c r="M25" s="196"/>
      <c r="N25" s="197"/>
      <c r="O25" s="198" t="s">
        <v>115</v>
      </c>
      <c r="P25" s="197"/>
      <c r="Q25" s="196"/>
      <c r="R25" s="197"/>
      <c r="S25" s="198" t="s">
        <v>115</v>
      </c>
      <c r="T25" s="197"/>
      <c r="U25" s="196"/>
      <c r="V25" s="197"/>
      <c r="W25" s="198" t="s">
        <v>115</v>
      </c>
      <c r="X25" s="197"/>
    </row>
    <row r="26" spans="2:26" ht="12.75" customHeight="1" x14ac:dyDescent="0.15">
      <c r="B26" s="200" t="s">
        <v>70</v>
      </c>
      <c r="C26" s="181">
        <v>18</v>
      </c>
      <c r="D26" s="181" t="s">
        <v>454</v>
      </c>
      <c r="E26" s="202">
        <v>2255</v>
      </c>
      <c r="F26" s="204">
        <v>3360</v>
      </c>
      <c r="G26" s="205">
        <v>2776</v>
      </c>
      <c r="H26" s="201">
        <v>42283</v>
      </c>
      <c r="I26" s="200">
        <v>567</v>
      </c>
      <c r="J26" s="201">
        <v>760</v>
      </c>
      <c r="K26" s="181">
        <v>654</v>
      </c>
      <c r="L26" s="201">
        <v>180022</v>
      </c>
      <c r="M26" s="200">
        <v>557</v>
      </c>
      <c r="N26" s="201">
        <v>756</v>
      </c>
      <c r="O26" s="181">
        <v>628</v>
      </c>
      <c r="P26" s="201">
        <v>113932</v>
      </c>
      <c r="Q26" s="200">
        <v>714</v>
      </c>
      <c r="R26" s="201">
        <v>840</v>
      </c>
      <c r="S26" s="181">
        <v>785</v>
      </c>
      <c r="T26" s="201">
        <v>393779</v>
      </c>
      <c r="U26" s="200">
        <v>525</v>
      </c>
      <c r="V26" s="201">
        <v>725</v>
      </c>
      <c r="W26" s="181">
        <v>607</v>
      </c>
      <c r="X26" s="201">
        <v>292158</v>
      </c>
    </row>
    <row r="27" spans="2:26" ht="12.75" customHeight="1" x14ac:dyDescent="0.15">
      <c r="B27" s="200"/>
      <c r="C27" s="181">
        <v>19</v>
      </c>
      <c r="D27" s="181"/>
      <c r="E27" s="202">
        <v>2714</v>
      </c>
      <c r="F27" s="204">
        <v>3465</v>
      </c>
      <c r="G27" s="205">
        <v>3013.5</v>
      </c>
      <c r="H27" s="204">
        <v>29792</v>
      </c>
      <c r="I27" s="202">
        <v>630</v>
      </c>
      <c r="J27" s="204">
        <v>798</v>
      </c>
      <c r="K27" s="205">
        <v>712.95</v>
      </c>
      <c r="L27" s="204">
        <v>145702</v>
      </c>
      <c r="M27" s="202">
        <v>614</v>
      </c>
      <c r="N27" s="204">
        <v>819</v>
      </c>
      <c r="O27" s="205">
        <v>677.25</v>
      </c>
      <c r="P27" s="204">
        <v>111428</v>
      </c>
      <c r="Q27" s="200">
        <v>735</v>
      </c>
      <c r="R27" s="201">
        <v>1029</v>
      </c>
      <c r="S27" s="181">
        <v>850.5</v>
      </c>
      <c r="T27" s="201">
        <v>145677</v>
      </c>
      <c r="U27" s="200">
        <v>567</v>
      </c>
      <c r="V27" s="201">
        <v>719</v>
      </c>
      <c r="W27" s="181">
        <v>639.45000000000005</v>
      </c>
      <c r="X27" s="201">
        <v>109641</v>
      </c>
    </row>
    <row r="28" spans="2:26" ht="12.75" customHeight="1" x14ac:dyDescent="0.15">
      <c r="B28" s="194"/>
      <c r="C28" s="195">
        <v>20</v>
      </c>
      <c r="D28" s="195"/>
      <c r="E28" s="301">
        <v>2258</v>
      </c>
      <c r="F28" s="210">
        <v>3647</v>
      </c>
      <c r="G28" s="302">
        <v>2738.4</v>
      </c>
      <c r="H28" s="210">
        <v>18045</v>
      </c>
      <c r="I28" s="301">
        <v>583</v>
      </c>
      <c r="J28" s="210">
        <v>819</v>
      </c>
      <c r="K28" s="302">
        <v>705.6</v>
      </c>
      <c r="L28" s="210">
        <v>114046</v>
      </c>
      <c r="M28" s="301">
        <v>554</v>
      </c>
      <c r="N28" s="210">
        <v>802</v>
      </c>
      <c r="O28" s="302">
        <v>683.55</v>
      </c>
      <c r="P28" s="210">
        <v>86509</v>
      </c>
      <c r="Q28" s="194">
        <v>620</v>
      </c>
      <c r="R28" s="207">
        <v>896</v>
      </c>
      <c r="S28" s="195">
        <v>875.7</v>
      </c>
      <c r="T28" s="207">
        <v>92419</v>
      </c>
      <c r="U28" s="194">
        <v>593</v>
      </c>
      <c r="V28" s="207">
        <v>735</v>
      </c>
      <c r="W28" s="195">
        <v>657.3</v>
      </c>
      <c r="X28" s="207">
        <v>91660</v>
      </c>
    </row>
    <row r="29" spans="2:26" ht="12.75" customHeight="1" x14ac:dyDescent="0.15">
      <c r="B29" s="200" t="s">
        <v>455</v>
      </c>
      <c r="C29" s="181">
        <v>3</v>
      </c>
      <c r="D29" s="181" t="s">
        <v>456</v>
      </c>
      <c r="E29" s="202">
        <v>3392</v>
      </c>
      <c r="F29" s="204">
        <v>3392</v>
      </c>
      <c r="G29" s="205">
        <v>3392</v>
      </c>
      <c r="H29" s="204">
        <v>1334</v>
      </c>
      <c r="I29" s="202">
        <v>641</v>
      </c>
      <c r="J29" s="204">
        <v>683</v>
      </c>
      <c r="K29" s="205">
        <v>646</v>
      </c>
      <c r="L29" s="204">
        <v>13660</v>
      </c>
      <c r="M29" s="202">
        <v>651</v>
      </c>
      <c r="N29" s="204">
        <v>672</v>
      </c>
      <c r="O29" s="205">
        <v>660</v>
      </c>
      <c r="P29" s="204">
        <v>8444</v>
      </c>
      <c r="Q29" s="200">
        <v>819</v>
      </c>
      <c r="R29" s="201">
        <v>896</v>
      </c>
      <c r="S29" s="181">
        <v>855</v>
      </c>
      <c r="T29" s="201">
        <v>6111</v>
      </c>
      <c r="U29" s="200">
        <v>609</v>
      </c>
      <c r="V29" s="201">
        <v>650</v>
      </c>
      <c r="W29" s="181">
        <v>644</v>
      </c>
      <c r="X29" s="201">
        <v>8899</v>
      </c>
    </row>
    <row r="30" spans="2:26" ht="12.75" customHeight="1" x14ac:dyDescent="0.15">
      <c r="B30" s="200"/>
      <c r="C30" s="181">
        <v>4</v>
      </c>
      <c r="D30" s="181"/>
      <c r="E30" s="202" t="s">
        <v>290</v>
      </c>
      <c r="F30" s="204" t="s">
        <v>290</v>
      </c>
      <c r="G30" s="205" t="s">
        <v>290</v>
      </c>
      <c r="H30" s="204">
        <v>1356</v>
      </c>
      <c r="I30" s="202">
        <v>620</v>
      </c>
      <c r="J30" s="204">
        <v>656</v>
      </c>
      <c r="K30" s="205">
        <v>637</v>
      </c>
      <c r="L30" s="204">
        <v>11425</v>
      </c>
      <c r="M30" s="202">
        <v>620</v>
      </c>
      <c r="N30" s="204">
        <v>683</v>
      </c>
      <c r="O30" s="205">
        <v>636</v>
      </c>
      <c r="P30" s="204">
        <v>8483</v>
      </c>
      <c r="Q30" s="200">
        <v>824</v>
      </c>
      <c r="R30" s="201">
        <v>873</v>
      </c>
      <c r="S30" s="181">
        <v>843</v>
      </c>
      <c r="T30" s="201">
        <v>6400</v>
      </c>
      <c r="U30" s="200">
        <v>593</v>
      </c>
      <c r="V30" s="201">
        <v>645</v>
      </c>
      <c r="W30" s="181">
        <v>620</v>
      </c>
      <c r="X30" s="201">
        <v>5418</v>
      </c>
    </row>
    <row r="31" spans="2:26" ht="12.75" customHeight="1" x14ac:dyDescent="0.15">
      <c r="B31" s="200"/>
      <c r="C31" s="181">
        <v>5</v>
      </c>
      <c r="D31" s="181"/>
      <c r="E31" s="202">
        <v>2573</v>
      </c>
      <c r="F31" s="204">
        <v>2730</v>
      </c>
      <c r="G31" s="205">
        <v>2659</v>
      </c>
      <c r="H31" s="204">
        <v>998</v>
      </c>
      <c r="I31" s="202">
        <v>630</v>
      </c>
      <c r="J31" s="204">
        <v>683</v>
      </c>
      <c r="K31" s="205">
        <v>658</v>
      </c>
      <c r="L31" s="204">
        <v>11389</v>
      </c>
      <c r="M31" s="202">
        <v>630</v>
      </c>
      <c r="N31" s="204">
        <v>683</v>
      </c>
      <c r="O31" s="205">
        <v>655</v>
      </c>
      <c r="P31" s="204">
        <v>5767</v>
      </c>
      <c r="Q31" s="200">
        <v>830</v>
      </c>
      <c r="R31" s="201">
        <v>868</v>
      </c>
      <c r="S31" s="181">
        <v>849</v>
      </c>
      <c r="T31" s="201">
        <v>16078</v>
      </c>
      <c r="U31" s="200">
        <v>604</v>
      </c>
      <c r="V31" s="201">
        <v>641</v>
      </c>
      <c r="W31" s="181">
        <v>626</v>
      </c>
      <c r="X31" s="201">
        <v>8442</v>
      </c>
    </row>
    <row r="32" spans="2:26" ht="12.75" customHeight="1" x14ac:dyDescent="0.15">
      <c r="B32" s="200"/>
      <c r="C32" s="181">
        <v>6</v>
      </c>
      <c r="D32" s="181"/>
      <c r="E32" s="202">
        <v>2300</v>
      </c>
      <c r="F32" s="204">
        <v>2678</v>
      </c>
      <c r="G32" s="205">
        <v>2578</v>
      </c>
      <c r="H32" s="204">
        <v>1484</v>
      </c>
      <c r="I32" s="202">
        <v>634</v>
      </c>
      <c r="J32" s="204">
        <v>716</v>
      </c>
      <c r="K32" s="205">
        <v>663</v>
      </c>
      <c r="L32" s="204">
        <v>12731</v>
      </c>
      <c r="M32" s="202">
        <v>646</v>
      </c>
      <c r="N32" s="204">
        <v>704</v>
      </c>
      <c r="O32" s="205">
        <v>667</v>
      </c>
      <c r="P32" s="204">
        <v>6872</v>
      </c>
      <c r="Q32" s="200">
        <v>798</v>
      </c>
      <c r="R32" s="201">
        <v>851</v>
      </c>
      <c r="S32" s="181">
        <v>820</v>
      </c>
      <c r="T32" s="201">
        <v>10971</v>
      </c>
      <c r="U32" s="200">
        <v>606</v>
      </c>
      <c r="V32" s="201">
        <v>642</v>
      </c>
      <c r="W32" s="181">
        <v>628</v>
      </c>
      <c r="X32" s="201">
        <v>10729</v>
      </c>
    </row>
    <row r="33" spans="2:24" ht="12.75" customHeight="1" x14ac:dyDescent="0.15">
      <c r="B33" s="200"/>
      <c r="C33" s="181">
        <v>7</v>
      </c>
      <c r="D33" s="181"/>
      <c r="E33" s="202">
        <v>2457</v>
      </c>
      <c r="F33" s="204">
        <v>2692</v>
      </c>
      <c r="G33" s="205">
        <v>2579</v>
      </c>
      <c r="H33" s="204">
        <v>1409</v>
      </c>
      <c r="I33" s="202">
        <v>709</v>
      </c>
      <c r="J33" s="204">
        <v>791</v>
      </c>
      <c r="K33" s="205">
        <v>748</v>
      </c>
      <c r="L33" s="204">
        <v>8272</v>
      </c>
      <c r="M33" s="202">
        <v>714</v>
      </c>
      <c r="N33" s="204">
        <v>777</v>
      </c>
      <c r="O33" s="205">
        <v>743</v>
      </c>
      <c r="P33" s="204">
        <v>5407</v>
      </c>
      <c r="Q33" s="200">
        <v>809</v>
      </c>
      <c r="R33" s="201">
        <v>862</v>
      </c>
      <c r="S33" s="181">
        <v>830</v>
      </c>
      <c r="T33" s="201">
        <v>7436</v>
      </c>
      <c r="U33" s="200">
        <v>634</v>
      </c>
      <c r="V33" s="201">
        <v>714</v>
      </c>
      <c r="W33" s="181">
        <v>673</v>
      </c>
      <c r="X33" s="201">
        <v>9991</v>
      </c>
    </row>
    <row r="34" spans="2:24" ht="12.75" customHeight="1" x14ac:dyDescent="0.15">
      <c r="B34" s="200"/>
      <c r="C34" s="181">
        <v>8</v>
      </c>
      <c r="D34" s="181"/>
      <c r="E34" s="202">
        <v>2436</v>
      </c>
      <c r="F34" s="204">
        <v>2667</v>
      </c>
      <c r="G34" s="205">
        <v>2601</v>
      </c>
      <c r="H34" s="204">
        <v>1979</v>
      </c>
      <c r="I34" s="202">
        <v>735</v>
      </c>
      <c r="J34" s="204">
        <v>809</v>
      </c>
      <c r="K34" s="205">
        <v>767</v>
      </c>
      <c r="L34" s="204">
        <v>12726</v>
      </c>
      <c r="M34" s="202">
        <v>714</v>
      </c>
      <c r="N34" s="204">
        <v>802</v>
      </c>
      <c r="O34" s="205">
        <v>755</v>
      </c>
      <c r="P34" s="204">
        <v>9894</v>
      </c>
      <c r="Q34" s="200">
        <v>767</v>
      </c>
      <c r="R34" s="201">
        <v>891</v>
      </c>
      <c r="S34" s="181">
        <v>834</v>
      </c>
      <c r="T34" s="201">
        <v>9681</v>
      </c>
      <c r="U34" s="200">
        <v>666</v>
      </c>
      <c r="V34" s="201">
        <v>735</v>
      </c>
      <c r="W34" s="181">
        <v>697</v>
      </c>
      <c r="X34" s="201">
        <v>10807</v>
      </c>
    </row>
    <row r="35" spans="2:24" ht="12.75" customHeight="1" x14ac:dyDescent="0.15">
      <c r="B35" s="200"/>
      <c r="C35" s="181">
        <v>9</v>
      </c>
      <c r="D35" s="203"/>
      <c r="E35" s="202">
        <v>2415</v>
      </c>
      <c r="F35" s="204">
        <v>2625</v>
      </c>
      <c r="G35" s="205">
        <v>2492</v>
      </c>
      <c r="H35" s="204">
        <v>1550</v>
      </c>
      <c r="I35" s="202">
        <v>735</v>
      </c>
      <c r="J35" s="204">
        <v>819</v>
      </c>
      <c r="K35" s="205">
        <v>779</v>
      </c>
      <c r="L35" s="204">
        <v>11098</v>
      </c>
      <c r="M35" s="202">
        <v>712</v>
      </c>
      <c r="N35" s="204">
        <v>788</v>
      </c>
      <c r="O35" s="205">
        <v>751</v>
      </c>
      <c r="P35" s="204">
        <v>13168</v>
      </c>
      <c r="Q35" s="200">
        <v>809</v>
      </c>
      <c r="R35" s="201">
        <v>872</v>
      </c>
      <c r="S35" s="181">
        <v>830</v>
      </c>
      <c r="T35" s="201">
        <v>7205</v>
      </c>
      <c r="U35" s="200">
        <v>677</v>
      </c>
      <c r="V35" s="201">
        <v>725</v>
      </c>
      <c r="W35" s="181">
        <v>695</v>
      </c>
      <c r="X35" s="201">
        <v>10361</v>
      </c>
    </row>
    <row r="36" spans="2:24" ht="12.75" customHeight="1" x14ac:dyDescent="0.15">
      <c r="B36" s="200"/>
      <c r="C36" s="181">
        <v>10</v>
      </c>
      <c r="D36" s="203"/>
      <c r="E36" s="202">
        <v>2352</v>
      </c>
      <c r="F36" s="204">
        <v>2538</v>
      </c>
      <c r="G36" s="205">
        <v>2414</v>
      </c>
      <c r="H36" s="204">
        <v>1915</v>
      </c>
      <c r="I36" s="202">
        <v>748</v>
      </c>
      <c r="J36" s="204">
        <v>798</v>
      </c>
      <c r="K36" s="205">
        <v>758</v>
      </c>
      <c r="L36" s="204">
        <v>7744</v>
      </c>
      <c r="M36" s="202">
        <v>680</v>
      </c>
      <c r="N36" s="204">
        <v>767</v>
      </c>
      <c r="O36" s="205">
        <v>727</v>
      </c>
      <c r="P36" s="204">
        <v>5648</v>
      </c>
      <c r="Q36" s="200">
        <v>744</v>
      </c>
      <c r="R36" s="201">
        <v>820</v>
      </c>
      <c r="S36" s="181">
        <v>777</v>
      </c>
      <c r="T36" s="201">
        <v>6672</v>
      </c>
      <c r="U36" s="200">
        <v>688</v>
      </c>
      <c r="V36" s="201">
        <v>714</v>
      </c>
      <c r="W36" s="181">
        <v>696</v>
      </c>
      <c r="X36" s="201">
        <v>5907</v>
      </c>
    </row>
    <row r="37" spans="2:24" ht="12.75" customHeight="1" x14ac:dyDescent="0.15">
      <c r="B37" s="194"/>
      <c r="C37" s="195">
        <v>11</v>
      </c>
      <c r="D37" s="195"/>
      <c r="E37" s="301">
        <v>2258</v>
      </c>
      <c r="F37" s="210">
        <v>2310</v>
      </c>
      <c r="G37" s="302">
        <v>2279</v>
      </c>
      <c r="H37" s="210">
        <v>3756</v>
      </c>
      <c r="I37" s="301">
        <v>583</v>
      </c>
      <c r="J37" s="210">
        <v>701</v>
      </c>
      <c r="K37" s="302">
        <v>644</v>
      </c>
      <c r="L37" s="210">
        <v>9539</v>
      </c>
      <c r="M37" s="301">
        <v>554</v>
      </c>
      <c r="N37" s="210">
        <v>680</v>
      </c>
      <c r="O37" s="302">
        <v>606</v>
      </c>
      <c r="P37" s="210">
        <v>10606</v>
      </c>
      <c r="Q37" s="194">
        <v>620</v>
      </c>
      <c r="R37" s="207">
        <v>721</v>
      </c>
      <c r="S37" s="195">
        <v>662</v>
      </c>
      <c r="T37" s="207">
        <v>9781</v>
      </c>
      <c r="U37" s="194">
        <v>596</v>
      </c>
      <c r="V37" s="207">
        <v>596</v>
      </c>
      <c r="W37" s="195">
        <v>596</v>
      </c>
      <c r="X37" s="207">
        <v>5207</v>
      </c>
    </row>
    <row r="38" spans="2:24" ht="6" customHeight="1" x14ac:dyDescent="0.15"/>
    <row r="39" spans="2:24" ht="12.75" customHeight="1" x14ac:dyDescent="0.15">
      <c r="B39" s="214" t="s">
        <v>461</v>
      </c>
      <c r="C39" s="584" t="s">
        <v>462</v>
      </c>
    </row>
    <row r="40" spans="2:24" ht="12.75" customHeight="1" x14ac:dyDescent="0.15">
      <c r="B40" s="253" t="s">
        <v>463</v>
      </c>
      <c r="C40" s="182" t="s">
        <v>464</v>
      </c>
    </row>
    <row r="41" spans="2:24" ht="12.75" customHeight="1" x14ac:dyDescent="0.15">
      <c r="B41" s="214"/>
      <c r="C41" s="584"/>
    </row>
    <row r="42" spans="2:24" x14ac:dyDescent="0.15">
      <c r="B42" s="253"/>
    </row>
    <row r="43" spans="2:24" x14ac:dyDescent="0.15">
      <c r="B43" s="530"/>
    </row>
    <row r="44" spans="2:24" x14ac:dyDescent="0.15">
      <c r="D44" s="584"/>
      <c r="E44" s="584"/>
      <c r="F44" s="584"/>
      <c r="G44" s="584"/>
      <c r="H44" s="584"/>
      <c r="I44" s="584"/>
      <c r="J44" s="584"/>
      <c r="K44" s="584"/>
      <c r="L44" s="584"/>
    </row>
    <row r="45" spans="2:24" x14ac:dyDescent="0.15">
      <c r="B45" s="530"/>
      <c r="C45" s="584"/>
      <c r="D45" s="584"/>
      <c r="E45" s="584"/>
      <c r="F45" s="584"/>
      <c r="G45" s="584"/>
      <c r="H45" s="584"/>
      <c r="I45" s="584"/>
      <c r="J45" s="584"/>
      <c r="K45" s="584"/>
      <c r="L45" s="584"/>
    </row>
    <row r="46" spans="2:24" x14ac:dyDescent="0.15">
      <c r="D46" s="584"/>
      <c r="E46" s="584"/>
      <c r="F46" s="584"/>
      <c r="G46" s="584"/>
      <c r="H46" s="584"/>
      <c r="I46" s="584"/>
      <c r="J46" s="584"/>
      <c r="K46" s="584"/>
      <c r="L46" s="584"/>
    </row>
  </sheetData>
  <mergeCells count="2">
    <mergeCell ref="C6:D6"/>
    <mergeCell ref="C22:D22"/>
  </mergeCells>
  <phoneticPr fontId="8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workbookViewId="0"/>
  </sheetViews>
  <sheetFormatPr defaultColWidth="7.5" defaultRowHeight="12" x14ac:dyDescent="0.15"/>
  <cols>
    <col min="1" max="1" width="1" style="182" customWidth="1"/>
    <col min="2" max="2" width="4.125" style="182" customWidth="1"/>
    <col min="3" max="3" width="8.375" style="182" customWidth="1"/>
    <col min="4" max="4" width="2.25" style="182" customWidth="1"/>
    <col min="5" max="5" width="7.125" style="182" customWidth="1"/>
    <col min="6" max="7" width="7.625" style="182" customWidth="1"/>
    <col min="8" max="8" width="8.125" style="182" customWidth="1"/>
    <col min="9" max="9" width="7.125" style="182" customWidth="1"/>
    <col min="10" max="11" width="7.625" style="182" customWidth="1"/>
    <col min="12" max="12" width="8.125" style="182" customWidth="1"/>
    <col min="13" max="13" width="7.125" style="182" customWidth="1"/>
    <col min="14" max="15" width="7.625" style="182" customWidth="1"/>
    <col min="16" max="16" width="8.125" style="182" customWidth="1"/>
    <col min="17" max="17" width="7.25" style="182" customWidth="1"/>
    <col min="18" max="19" width="7.625" style="182" customWidth="1"/>
    <col min="20" max="20" width="8.125" style="182" customWidth="1"/>
    <col min="21" max="16384" width="7.5" style="182"/>
  </cols>
  <sheetData>
    <row r="1" spans="2:38" x14ac:dyDescent="0.15">
      <c r="B1" s="182" t="s">
        <v>232</v>
      </c>
    </row>
    <row r="2" spans="2:38" x14ac:dyDescent="0.15">
      <c r="B2" s="182" t="s">
        <v>233</v>
      </c>
    </row>
    <row r="3" spans="2:38" x14ac:dyDescent="0.15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T3" s="183" t="s">
        <v>246</v>
      </c>
    </row>
    <row r="4" spans="2:38" ht="6" customHeight="1" x14ac:dyDescent="0.15">
      <c r="B4" s="181"/>
      <c r="C4" s="181"/>
      <c r="D4" s="181"/>
      <c r="E4" s="195"/>
      <c r="F4" s="195"/>
      <c r="G4" s="195"/>
      <c r="H4" s="195"/>
      <c r="I4" s="195"/>
      <c r="J4" s="195"/>
      <c r="K4" s="195"/>
      <c r="L4" s="195"/>
      <c r="M4" s="181"/>
      <c r="T4" s="183"/>
    </row>
    <row r="5" spans="2:38" ht="13.5" customHeight="1" x14ac:dyDescent="0.15">
      <c r="B5" s="184"/>
      <c r="C5" s="655" t="s">
        <v>104</v>
      </c>
      <c r="D5" s="657"/>
      <c r="E5" s="655" t="s">
        <v>234</v>
      </c>
      <c r="F5" s="656"/>
      <c r="G5" s="656"/>
      <c r="H5" s="657"/>
      <c r="I5" s="655" t="s">
        <v>362</v>
      </c>
      <c r="J5" s="656"/>
      <c r="K5" s="656"/>
      <c r="L5" s="657"/>
      <c r="M5" s="655" t="s">
        <v>236</v>
      </c>
      <c r="N5" s="656"/>
      <c r="O5" s="656"/>
      <c r="P5" s="657"/>
      <c r="Q5" s="655" t="s">
        <v>465</v>
      </c>
      <c r="R5" s="656"/>
      <c r="S5" s="656"/>
      <c r="T5" s="657"/>
    </row>
    <row r="6" spans="2:38" x14ac:dyDescent="0.15">
      <c r="B6" s="194" t="s">
        <v>238</v>
      </c>
      <c r="C6" s="195"/>
      <c r="D6" s="206"/>
      <c r="E6" s="196" t="s">
        <v>242</v>
      </c>
      <c r="F6" s="278" t="s">
        <v>243</v>
      </c>
      <c r="G6" s="198" t="s">
        <v>193</v>
      </c>
      <c r="H6" s="278" t="s">
        <v>114</v>
      </c>
      <c r="I6" s="196" t="s">
        <v>242</v>
      </c>
      <c r="J6" s="278" t="s">
        <v>243</v>
      </c>
      <c r="K6" s="198" t="s">
        <v>193</v>
      </c>
      <c r="L6" s="278" t="s">
        <v>466</v>
      </c>
      <c r="M6" s="196" t="s">
        <v>467</v>
      </c>
      <c r="N6" s="278" t="s">
        <v>243</v>
      </c>
      <c r="O6" s="198" t="s">
        <v>193</v>
      </c>
      <c r="P6" s="278" t="s">
        <v>194</v>
      </c>
      <c r="Q6" s="196" t="s">
        <v>242</v>
      </c>
      <c r="R6" s="278" t="s">
        <v>243</v>
      </c>
      <c r="S6" s="198" t="s">
        <v>193</v>
      </c>
      <c r="T6" s="278" t="s">
        <v>466</v>
      </c>
      <c r="V6" s="181"/>
    </row>
    <row r="7" spans="2:38" x14ac:dyDescent="0.15">
      <c r="B7" s="200" t="s">
        <v>70</v>
      </c>
      <c r="C7" s="181">
        <v>20</v>
      </c>
      <c r="D7" s="181"/>
      <c r="E7" s="585">
        <v>735</v>
      </c>
      <c r="F7" s="586">
        <v>1208</v>
      </c>
      <c r="G7" s="587">
        <v>982.8</v>
      </c>
      <c r="H7" s="586">
        <v>824280</v>
      </c>
      <c r="I7" s="585">
        <v>450</v>
      </c>
      <c r="J7" s="586">
        <v>767</v>
      </c>
      <c r="K7" s="587">
        <v>599.54999999999995</v>
      </c>
      <c r="L7" s="586">
        <v>1729180</v>
      </c>
      <c r="M7" s="585">
        <v>809</v>
      </c>
      <c r="N7" s="586">
        <v>1313</v>
      </c>
      <c r="O7" s="587">
        <v>1081.5</v>
      </c>
      <c r="P7" s="586">
        <v>1653847</v>
      </c>
      <c r="Q7" s="585">
        <v>704</v>
      </c>
      <c r="R7" s="586">
        <v>1071</v>
      </c>
      <c r="S7" s="587">
        <v>899.85</v>
      </c>
      <c r="T7" s="586">
        <v>1550083</v>
      </c>
      <c r="U7" s="181"/>
      <c r="V7" s="181"/>
    </row>
    <row r="8" spans="2:38" x14ac:dyDescent="0.15">
      <c r="B8" s="200"/>
      <c r="C8" s="181">
        <v>21</v>
      </c>
      <c r="D8" s="181"/>
      <c r="E8" s="585">
        <v>683</v>
      </c>
      <c r="F8" s="586">
        <v>1176</v>
      </c>
      <c r="G8" s="587">
        <v>810</v>
      </c>
      <c r="H8" s="586">
        <v>1039612</v>
      </c>
      <c r="I8" s="585">
        <v>357</v>
      </c>
      <c r="J8" s="586">
        <v>601</v>
      </c>
      <c r="K8" s="587">
        <v>460</v>
      </c>
      <c r="L8" s="586">
        <v>2064928</v>
      </c>
      <c r="M8" s="585">
        <v>714</v>
      </c>
      <c r="N8" s="586">
        <v>1155</v>
      </c>
      <c r="O8" s="587">
        <v>893</v>
      </c>
      <c r="P8" s="586">
        <v>2009785</v>
      </c>
      <c r="Q8" s="585">
        <v>630</v>
      </c>
      <c r="R8" s="586">
        <v>1155</v>
      </c>
      <c r="S8" s="587">
        <v>761</v>
      </c>
      <c r="T8" s="586">
        <v>2062255</v>
      </c>
      <c r="U8" s="181"/>
      <c r="V8" s="587"/>
    </row>
    <row r="9" spans="2:38" x14ac:dyDescent="0.15">
      <c r="B9" s="194"/>
      <c r="C9" s="195">
        <v>22</v>
      </c>
      <c r="D9" s="206"/>
      <c r="E9" s="588">
        <v>714</v>
      </c>
      <c r="F9" s="588">
        <v>1229</v>
      </c>
      <c r="G9" s="588">
        <v>872</v>
      </c>
      <c r="H9" s="588">
        <v>1004155</v>
      </c>
      <c r="I9" s="588">
        <v>378</v>
      </c>
      <c r="J9" s="588">
        <v>651</v>
      </c>
      <c r="K9" s="588">
        <v>495</v>
      </c>
      <c r="L9" s="588">
        <v>2419215</v>
      </c>
      <c r="M9" s="588">
        <v>735</v>
      </c>
      <c r="N9" s="588">
        <v>1208</v>
      </c>
      <c r="O9" s="588">
        <v>947</v>
      </c>
      <c r="P9" s="588">
        <v>2088933</v>
      </c>
      <c r="Q9" s="588">
        <v>662</v>
      </c>
      <c r="R9" s="588">
        <v>1124</v>
      </c>
      <c r="S9" s="588">
        <v>833</v>
      </c>
      <c r="T9" s="588">
        <v>2044812</v>
      </c>
      <c r="U9" s="181"/>
      <c r="V9" s="587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</row>
    <row r="10" spans="2:38" x14ac:dyDescent="0.15">
      <c r="B10" s="200" t="s">
        <v>397</v>
      </c>
      <c r="C10" s="181">
        <v>12</v>
      </c>
      <c r="D10" s="203" t="s">
        <v>427</v>
      </c>
      <c r="E10" s="586">
        <v>819</v>
      </c>
      <c r="F10" s="586">
        <v>1228.5</v>
      </c>
      <c r="G10" s="586">
        <v>929.14614101027803</v>
      </c>
      <c r="H10" s="586">
        <v>84498.1</v>
      </c>
      <c r="I10" s="586">
        <v>420</v>
      </c>
      <c r="J10" s="586">
        <v>525</v>
      </c>
      <c r="K10" s="586">
        <v>467.58869902190702</v>
      </c>
      <c r="L10" s="586">
        <v>207269.7</v>
      </c>
      <c r="M10" s="586">
        <v>861</v>
      </c>
      <c r="N10" s="586">
        <v>1207.5</v>
      </c>
      <c r="O10" s="586">
        <v>1005.9510291180552</v>
      </c>
      <c r="P10" s="586">
        <v>209426.49999999997</v>
      </c>
      <c r="Q10" s="586">
        <v>819</v>
      </c>
      <c r="R10" s="586">
        <v>1123.5</v>
      </c>
      <c r="S10" s="586">
        <v>923.35716167843282</v>
      </c>
      <c r="T10" s="589">
        <v>181748.00000000003</v>
      </c>
      <c r="U10" s="181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181"/>
    </row>
    <row r="11" spans="2:38" x14ac:dyDescent="0.15">
      <c r="B11" s="200" t="s">
        <v>399</v>
      </c>
      <c r="C11" s="181">
        <v>1</v>
      </c>
      <c r="D11" s="203" t="s">
        <v>427</v>
      </c>
      <c r="E11" s="586">
        <v>777</v>
      </c>
      <c r="F11" s="586">
        <v>997.5</v>
      </c>
      <c r="G11" s="586">
        <v>840.3365882850577</v>
      </c>
      <c r="H11" s="586">
        <v>99152</v>
      </c>
      <c r="I11" s="586">
        <v>429.97500000000002</v>
      </c>
      <c r="J11" s="586">
        <v>514.5</v>
      </c>
      <c r="K11" s="586">
        <v>463.95363717582518</v>
      </c>
      <c r="L11" s="586">
        <v>205247</v>
      </c>
      <c r="M11" s="586">
        <v>787.5</v>
      </c>
      <c r="N11" s="586">
        <v>1008</v>
      </c>
      <c r="O11" s="586">
        <v>876.64980341723322</v>
      </c>
      <c r="P11" s="586">
        <v>229470</v>
      </c>
      <c r="Q11" s="589">
        <v>787.5</v>
      </c>
      <c r="R11" s="589">
        <v>976.5</v>
      </c>
      <c r="S11" s="586">
        <v>843.25977433561479</v>
      </c>
      <c r="T11" s="589">
        <v>209994</v>
      </c>
      <c r="U11" s="181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181"/>
    </row>
    <row r="12" spans="2:38" x14ac:dyDescent="0.15">
      <c r="B12" s="200"/>
      <c r="C12" s="181">
        <v>2</v>
      </c>
      <c r="D12" s="203"/>
      <c r="E12" s="586">
        <v>787.5</v>
      </c>
      <c r="F12" s="586">
        <v>997.5</v>
      </c>
      <c r="G12" s="586">
        <v>908.04921034399865</v>
      </c>
      <c r="H12" s="586">
        <v>81408.5</v>
      </c>
      <c r="I12" s="586">
        <v>462</v>
      </c>
      <c r="J12" s="586">
        <v>630</v>
      </c>
      <c r="K12" s="586">
        <v>557.64401212925225</v>
      </c>
      <c r="L12" s="586">
        <v>208935.10000000003</v>
      </c>
      <c r="M12" s="586">
        <v>798</v>
      </c>
      <c r="N12" s="586">
        <v>1029</v>
      </c>
      <c r="O12" s="586">
        <v>944.56667376393489</v>
      </c>
      <c r="P12" s="586">
        <v>190769.40000000002</v>
      </c>
      <c r="Q12" s="586">
        <v>787.5</v>
      </c>
      <c r="R12" s="586">
        <v>997.5</v>
      </c>
      <c r="S12" s="586">
        <v>918.25518125871656</v>
      </c>
      <c r="T12" s="586">
        <v>173022.50000000003</v>
      </c>
      <c r="U12" s="181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181"/>
    </row>
    <row r="13" spans="2:38" x14ac:dyDescent="0.15">
      <c r="B13" s="200"/>
      <c r="C13" s="181">
        <v>3</v>
      </c>
      <c r="D13" s="203"/>
      <c r="E13" s="586">
        <v>787.5</v>
      </c>
      <c r="F13" s="586">
        <v>1148.7</v>
      </c>
      <c r="G13" s="586">
        <v>896.18964497041407</v>
      </c>
      <c r="H13" s="586">
        <v>93645.39999999998</v>
      </c>
      <c r="I13" s="586">
        <v>504</v>
      </c>
      <c r="J13" s="586">
        <v>693</v>
      </c>
      <c r="K13" s="586">
        <v>558.84477707006363</v>
      </c>
      <c r="L13" s="586">
        <v>192453.9</v>
      </c>
      <c r="M13" s="586">
        <v>829.5</v>
      </c>
      <c r="N13" s="586">
        <v>1155</v>
      </c>
      <c r="O13" s="586">
        <v>959.03685841096865</v>
      </c>
      <c r="P13" s="586">
        <v>186788.19999999998</v>
      </c>
      <c r="Q13" s="586">
        <v>819</v>
      </c>
      <c r="R13" s="586">
        <v>1050</v>
      </c>
      <c r="S13" s="586">
        <v>899.46778634140912</v>
      </c>
      <c r="T13" s="589">
        <v>150858.5</v>
      </c>
      <c r="U13" s="181"/>
      <c r="V13" s="587"/>
      <c r="W13" s="587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181"/>
    </row>
    <row r="14" spans="2:38" x14ac:dyDescent="0.15">
      <c r="B14" s="200"/>
      <c r="C14" s="181">
        <v>4</v>
      </c>
      <c r="D14" s="203"/>
      <c r="E14" s="586">
        <v>840</v>
      </c>
      <c r="F14" s="586">
        <v>987</v>
      </c>
      <c r="G14" s="586">
        <v>912.99201577025997</v>
      </c>
      <c r="H14" s="586">
        <v>84088.700000000012</v>
      </c>
      <c r="I14" s="586">
        <v>504</v>
      </c>
      <c r="J14" s="586">
        <v>630.10500000000002</v>
      </c>
      <c r="K14" s="586">
        <v>574.74963820549931</v>
      </c>
      <c r="L14" s="586">
        <v>180320.69999999998</v>
      </c>
      <c r="M14" s="589">
        <v>840</v>
      </c>
      <c r="N14" s="586">
        <v>997.5</v>
      </c>
      <c r="O14" s="586">
        <v>931.26552074343385</v>
      </c>
      <c r="P14" s="586">
        <v>190482.3</v>
      </c>
      <c r="Q14" s="586">
        <v>819</v>
      </c>
      <c r="R14" s="586">
        <v>966</v>
      </c>
      <c r="S14" s="586">
        <v>900.9969365511372</v>
      </c>
      <c r="T14" s="589">
        <v>148454.9</v>
      </c>
      <c r="U14" s="181"/>
      <c r="V14" s="587"/>
      <c r="W14" s="587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181"/>
    </row>
    <row r="15" spans="2:38" x14ac:dyDescent="0.15">
      <c r="B15" s="200"/>
      <c r="C15" s="181">
        <v>5</v>
      </c>
      <c r="D15" s="203"/>
      <c r="E15" s="586">
        <v>819</v>
      </c>
      <c r="F15" s="586">
        <v>976.5</v>
      </c>
      <c r="G15" s="586">
        <v>897.23672253097254</v>
      </c>
      <c r="H15" s="586">
        <v>78184.299999999988</v>
      </c>
      <c r="I15" s="586">
        <v>514.5</v>
      </c>
      <c r="J15" s="586">
        <v>630</v>
      </c>
      <c r="K15" s="586">
        <v>577.7602263578375</v>
      </c>
      <c r="L15" s="586">
        <v>174495.70000000004</v>
      </c>
      <c r="M15" s="586">
        <v>819</v>
      </c>
      <c r="N15" s="586">
        <v>976.5</v>
      </c>
      <c r="O15" s="586">
        <v>909.11952098239215</v>
      </c>
      <c r="P15" s="586">
        <v>179600.99999999997</v>
      </c>
      <c r="Q15" s="586">
        <v>808.5</v>
      </c>
      <c r="R15" s="586">
        <v>945</v>
      </c>
      <c r="S15" s="586">
        <v>887.48184704832056</v>
      </c>
      <c r="T15" s="589">
        <v>148327.6</v>
      </c>
      <c r="U15" s="181"/>
      <c r="V15" s="587"/>
      <c r="W15" s="587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181"/>
    </row>
    <row r="16" spans="2:38" x14ac:dyDescent="0.15">
      <c r="B16" s="200"/>
      <c r="C16" s="181">
        <v>6</v>
      </c>
      <c r="D16" s="203"/>
      <c r="E16" s="586">
        <v>819</v>
      </c>
      <c r="F16" s="586">
        <v>1039.5</v>
      </c>
      <c r="G16" s="586">
        <v>959.54971043168064</v>
      </c>
      <c r="H16" s="586">
        <v>79850.299999999988</v>
      </c>
      <c r="I16" s="586">
        <v>535.5</v>
      </c>
      <c r="J16" s="586">
        <v>682.5</v>
      </c>
      <c r="K16" s="586">
        <v>622.04987452354919</v>
      </c>
      <c r="L16" s="586">
        <v>185696.49999999997</v>
      </c>
      <c r="M16" s="586">
        <v>840</v>
      </c>
      <c r="N16" s="586">
        <v>1102.5</v>
      </c>
      <c r="O16" s="586">
        <v>988.53705860898947</v>
      </c>
      <c r="P16" s="586">
        <v>184062.30000000002</v>
      </c>
      <c r="Q16" s="586">
        <v>808.5</v>
      </c>
      <c r="R16" s="586">
        <v>1008</v>
      </c>
      <c r="S16" s="586">
        <v>926.77669408065265</v>
      </c>
      <c r="T16" s="586">
        <v>148462.5</v>
      </c>
      <c r="U16" s="181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181"/>
    </row>
    <row r="17" spans="2:38" x14ac:dyDescent="0.15">
      <c r="B17" s="200"/>
      <c r="C17" s="181">
        <v>7</v>
      </c>
      <c r="D17" s="203"/>
      <c r="E17" s="586">
        <v>892.5</v>
      </c>
      <c r="F17" s="586">
        <v>1081.5</v>
      </c>
      <c r="G17" s="586">
        <v>978.90039644694548</v>
      </c>
      <c r="H17" s="586">
        <v>70801.60000000002</v>
      </c>
      <c r="I17" s="586">
        <v>535.5</v>
      </c>
      <c r="J17" s="586">
        <v>693</v>
      </c>
      <c r="K17" s="586">
        <v>620.68970323250517</v>
      </c>
      <c r="L17" s="586">
        <v>146333.30000000005</v>
      </c>
      <c r="M17" s="586">
        <v>924</v>
      </c>
      <c r="N17" s="586">
        <v>1134</v>
      </c>
      <c r="O17" s="586">
        <v>1027.7734438928592</v>
      </c>
      <c r="P17" s="586">
        <v>208275.3</v>
      </c>
      <c r="Q17" s="586">
        <v>798</v>
      </c>
      <c r="R17" s="586">
        <v>997.5</v>
      </c>
      <c r="S17" s="586">
        <v>895.20492074616413</v>
      </c>
      <c r="T17" s="589">
        <v>137092.4</v>
      </c>
      <c r="U17" s="181"/>
      <c r="V17" s="587"/>
      <c r="W17" s="587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7"/>
      <c r="AL17" s="181"/>
    </row>
    <row r="18" spans="2:38" x14ac:dyDescent="0.15">
      <c r="B18" s="194"/>
      <c r="C18" s="195">
        <v>8</v>
      </c>
      <c r="D18" s="206"/>
      <c r="E18" s="588">
        <v>892.5</v>
      </c>
      <c r="F18" s="588">
        <v>1081.5</v>
      </c>
      <c r="G18" s="588">
        <v>997.15524809209603</v>
      </c>
      <c r="H18" s="588">
        <v>85692.5</v>
      </c>
      <c r="I18" s="588">
        <v>535.5</v>
      </c>
      <c r="J18" s="588">
        <v>651</v>
      </c>
      <c r="K18" s="588">
        <v>587.37412489029123</v>
      </c>
      <c r="L18" s="588">
        <v>156979.79999999996</v>
      </c>
      <c r="M18" s="588">
        <v>966</v>
      </c>
      <c r="N18" s="588">
        <v>1134</v>
      </c>
      <c r="O18" s="588">
        <v>1047.7357756088009</v>
      </c>
      <c r="P18" s="588">
        <v>198730.40000000008</v>
      </c>
      <c r="Q18" s="588">
        <v>819</v>
      </c>
      <c r="R18" s="588">
        <v>945</v>
      </c>
      <c r="S18" s="588">
        <v>894.10666359585832</v>
      </c>
      <c r="T18" s="590">
        <v>144172.40000000002</v>
      </c>
      <c r="U18" s="181"/>
      <c r="V18" s="587"/>
      <c r="W18" s="587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181"/>
    </row>
    <row r="19" spans="2:38" ht="12.75" customHeight="1" x14ac:dyDescent="0.15">
      <c r="B19" s="191"/>
      <c r="C19" s="293">
        <v>40756</v>
      </c>
      <c r="E19" s="265">
        <v>892.5</v>
      </c>
      <c r="F19" s="265">
        <v>997.5</v>
      </c>
      <c r="G19" s="265">
        <v>964.13671199430314</v>
      </c>
      <c r="H19" s="586">
        <v>6777.2</v>
      </c>
      <c r="I19" s="265">
        <v>546</v>
      </c>
      <c r="J19" s="265">
        <v>640.5</v>
      </c>
      <c r="K19" s="265">
        <v>591.37572916831346</v>
      </c>
      <c r="L19" s="585">
        <v>14328.1</v>
      </c>
      <c r="M19" s="265">
        <v>966</v>
      </c>
      <c r="N19" s="265">
        <v>1071</v>
      </c>
      <c r="O19" s="265">
        <v>1017.3785557692565</v>
      </c>
      <c r="P19" s="586">
        <v>14260.1</v>
      </c>
      <c r="Q19" s="265">
        <v>819</v>
      </c>
      <c r="R19" s="265">
        <v>924</v>
      </c>
      <c r="S19" s="265">
        <v>879.3579582097251</v>
      </c>
      <c r="T19" s="586">
        <v>10497.2</v>
      </c>
      <c r="U19" s="181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181"/>
    </row>
    <row r="20" spans="2:38" ht="11.1" customHeight="1" x14ac:dyDescent="0.15">
      <c r="B20" s="200"/>
      <c r="C20" s="293">
        <v>40757</v>
      </c>
      <c r="D20" s="182" t="s">
        <v>72</v>
      </c>
      <c r="E20" s="202">
        <v>892.5</v>
      </c>
      <c r="F20" s="204">
        <v>997.5</v>
      </c>
      <c r="G20" s="205">
        <v>951.14077775363887</v>
      </c>
      <c r="H20" s="586">
        <v>1957.7</v>
      </c>
      <c r="I20" s="585">
        <v>546</v>
      </c>
      <c r="J20" s="586">
        <v>640.5</v>
      </c>
      <c r="K20" s="587">
        <v>594.85019999999997</v>
      </c>
      <c r="L20" s="586">
        <v>3164.9</v>
      </c>
      <c r="M20" s="591">
        <v>966</v>
      </c>
      <c r="N20" s="592">
        <v>1071</v>
      </c>
      <c r="O20" s="593">
        <v>998.09752389226765</v>
      </c>
      <c r="P20" s="586">
        <v>3958.1</v>
      </c>
      <c r="Q20" s="202">
        <v>819</v>
      </c>
      <c r="R20" s="204">
        <v>924</v>
      </c>
      <c r="S20" s="205">
        <v>873.0898840206188</v>
      </c>
      <c r="T20" s="586">
        <v>3408.1</v>
      </c>
      <c r="U20" s="181"/>
      <c r="V20" s="587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181"/>
    </row>
    <row r="21" spans="2:38" ht="11.1" customHeight="1" x14ac:dyDescent="0.15">
      <c r="B21" s="200"/>
      <c r="C21" s="293">
        <v>40758</v>
      </c>
      <c r="D21" s="182" t="s">
        <v>72</v>
      </c>
      <c r="E21" s="202">
        <v>892.5</v>
      </c>
      <c r="F21" s="204">
        <v>997.5</v>
      </c>
      <c r="G21" s="205">
        <v>940.74004023020609</v>
      </c>
      <c r="H21" s="586">
        <v>4410.3</v>
      </c>
      <c r="I21" s="585">
        <v>556.5</v>
      </c>
      <c r="J21" s="586">
        <v>651</v>
      </c>
      <c r="K21" s="587">
        <v>596.03979358592505</v>
      </c>
      <c r="L21" s="586">
        <v>9625.6</v>
      </c>
      <c r="M21" s="585">
        <v>966</v>
      </c>
      <c r="N21" s="586">
        <v>1071</v>
      </c>
      <c r="O21" s="587">
        <v>1008.0141464948133</v>
      </c>
      <c r="P21" s="586">
        <v>8390.7000000000007</v>
      </c>
      <c r="Q21" s="585">
        <v>819</v>
      </c>
      <c r="R21" s="586">
        <v>924</v>
      </c>
      <c r="S21" s="587">
        <v>875.00651835599695</v>
      </c>
      <c r="T21" s="586">
        <v>8822.1</v>
      </c>
      <c r="U21" s="181"/>
      <c r="V21" s="587"/>
      <c r="W21" s="587"/>
      <c r="X21" s="587"/>
      <c r="Y21" s="587"/>
      <c r="Z21" s="587"/>
      <c r="AA21" s="587"/>
      <c r="AB21" s="587"/>
      <c r="AC21" s="587"/>
      <c r="AD21" s="587"/>
      <c r="AE21" s="587"/>
      <c r="AF21" s="587"/>
      <c r="AG21" s="587"/>
      <c r="AH21" s="587"/>
      <c r="AI21" s="587"/>
      <c r="AJ21" s="587"/>
      <c r="AK21" s="587"/>
      <c r="AL21" s="181"/>
    </row>
    <row r="22" spans="2:38" ht="11.1" customHeight="1" x14ac:dyDescent="0.15">
      <c r="B22" s="200"/>
      <c r="C22" s="293">
        <v>40759</v>
      </c>
      <c r="D22" s="182" t="s">
        <v>72</v>
      </c>
      <c r="E22" s="585">
        <v>892.5</v>
      </c>
      <c r="F22" s="586">
        <v>997.5</v>
      </c>
      <c r="G22" s="587">
        <v>945.39306640625023</v>
      </c>
      <c r="H22" s="586">
        <v>2987.3</v>
      </c>
      <c r="I22" s="591">
        <v>535.5</v>
      </c>
      <c r="J22" s="592">
        <v>651</v>
      </c>
      <c r="K22" s="593">
        <v>595.94652588555869</v>
      </c>
      <c r="L22" s="586">
        <v>5161.8</v>
      </c>
      <c r="M22" s="585">
        <v>966</v>
      </c>
      <c r="N22" s="586">
        <v>1051.7850000000001</v>
      </c>
      <c r="O22" s="587">
        <v>1024.9715257264547</v>
      </c>
      <c r="P22" s="586">
        <v>5249.7</v>
      </c>
      <c r="Q22" s="585">
        <v>819</v>
      </c>
      <c r="R22" s="586">
        <v>924</v>
      </c>
      <c r="S22" s="587">
        <v>886.70084635416674</v>
      </c>
      <c r="T22" s="586">
        <v>4865.1000000000004</v>
      </c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</row>
    <row r="23" spans="2:38" ht="11.1" customHeight="1" x14ac:dyDescent="0.15">
      <c r="B23" s="200"/>
      <c r="C23" s="293">
        <v>40760</v>
      </c>
      <c r="D23" s="182" t="s">
        <v>72</v>
      </c>
      <c r="E23" s="585">
        <v>892.5</v>
      </c>
      <c r="F23" s="586">
        <v>997.5</v>
      </c>
      <c r="G23" s="587">
        <v>953.74233814625063</v>
      </c>
      <c r="H23" s="586">
        <v>1851.8</v>
      </c>
      <c r="I23" s="591">
        <v>535.5</v>
      </c>
      <c r="J23" s="592">
        <v>651</v>
      </c>
      <c r="K23" s="593">
        <v>590.67777397553255</v>
      </c>
      <c r="L23" s="586">
        <v>3108.8</v>
      </c>
      <c r="M23" s="591">
        <v>966</v>
      </c>
      <c r="N23" s="591">
        <v>1050</v>
      </c>
      <c r="O23" s="591">
        <v>1023.585802975284</v>
      </c>
      <c r="P23" s="586">
        <v>5401.9</v>
      </c>
      <c r="Q23" s="585">
        <v>819</v>
      </c>
      <c r="R23" s="586">
        <v>924</v>
      </c>
      <c r="S23" s="587">
        <v>882.54218056240768</v>
      </c>
      <c r="T23" s="586">
        <v>2979.5</v>
      </c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</row>
    <row r="24" spans="2:38" ht="11.1" customHeight="1" x14ac:dyDescent="0.15">
      <c r="B24" s="200"/>
      <c r="C24" s="293">
        <v>40763</v>
      </c>
      <c r="D24" s="182" t="s">
        <v>72</v>
      </c>
      <c r="E24" s="585">
        <v>913.5</v>
      </c>
      <c r="F24" s="586">
        <v>1018.5</v>
      </c>
      <c r="G24" s="587">
        <v>961.61591900206156</v>
      </c>
      <c r="H24" s="594">
        <v>10209.1</v>
      </c>
      <c r="I24" s="585">
        <v>535.5</v>
      </c>
      <c r="J24" s="586">
        <v>619.5</v>
      </c>
      <c r="K24" s="587">
        <v>585.2699199390014</v>
      </c>
      <c r="L24" s="594">
        <v>16364.7</v>
      </c>
      <c r="M24" s="585">
        <v>966</v>
      </c>
      <c r="N24" s="586">
        <v>1071</v>
      </c>
      <c r="O24" s="587">
        <v>1038.7275383088961</v>
      </c>
      <c r="P24" s="594">
        <v>17939.099999999999</v>
      </c>
      <c r="Q24" s="591">
        <v>840</v>
      </c>
      <c r="R24" s="592">
        <v>934.5</v>
      </c>
      <c r="S24" s="593">
        <v>897.00258388659665</v>
      </c>
      <c r="T24" s="594">
        <v>13186.3</v>
      </c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</row>
    <row r="25" spans="2:38" ht="11.1" customHeight="1" x14ac:dyDescent="0.15">
      <c r="B25" s="200"/>
      <c r="C25" s="293">
        <v>40764</v>
      </c>
      <c r="D25" s="182" t="s">
        <v>72</v>
      </c>
      <c r="E25" s="591">
        <v>924</v>
      </c>
      <c r="F25" s="592">
        <v>1018.5</v>
      </c>
      <c r="G25" s="593">
        <v>977.84840118145621</v>
      </c>
      <c r="H25" s="594">
        <v>1962.9</v>
      </c>
      <c r="I25" s="591">
        <v>535.5</v>
      </c>
      <c r="J25" s="592">
        <v>609</v>
      </c>
      <c r="K25" s="593">
        <v>577.87740778043553</v>
      </c>
      <c r="L25" s="594">
        <v>4161.5</v>
      </c>
      <c r="M25" s="585">
        <v>1018.5</v>
      </c>
      <c r="N25" s="586">
        <v>1102.5</v>
      </c>
      <c r="O25" s="587">
        <v>1056.4866008462623</v>
      </c>
      <c r="P25" s="594">
        <v>3892.1</v>
      </c>
      <c r="Q25" s="591">
        <v>871.5</v>
      </c>
      <c r="R25" s="592">
        <v>945</v>
      </c>
      <c r="S25" s="593">
        <v>904.55699252952024</v>
      </c>
      <c r="T25" s="594">
        <v>3219.3</v>
      </c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</row>
    <row r="26" spans="2:38" ht="11.1" customHeight="1" x14ac:dyDescent="0.15">
      <c r="B26" s="200"/>
      <c r="C26" s="293">
        <v>40765</v>
      </c>
      <c r="D26" s="182" t="s">
        <v>72</v>
      </c>
      <c r="E26" s="585">
        <v>924</v>
      </c>
      <c r="F26" s="586">
        <v>1018.5</v>
      </c>
      <c r="G26" s="587">
        <v>981.32243469352898</v>
      </c>
      <c r="H26" s="594">
        <v>2951.4</v>
      </c>
      <c r="I26" s="591">
        <v>535.5</v>
      </c>
      <c r="J26" s="592">
        <v>609</v>
      </c>
      <c r="K26" s="593">
        <v>567.3326016479806</v>
      </c>
      <c r="L26" s="594">
        <v>6736.5</v>
      </c>
      <c r="M26" s="585">
        <v>1018.5</v>
      </c>
      <c r="N26" s="586">
        <v>1102.5</v>
      </c>
      <c r="O26" s="587">
        <v>1066.8279259793317</v>
      </c>
      <c r="P26" s="594">
        <v>5016.6000000000004</v>
      </c>
      <c r="Q26" s="585">
        <v>871.5</v>
      </c>
      <c r="R26" s="586">
        <v>945</v>
      </c>
      <c r="S26" s="587">
        <v>898.49883404586069</v>
      </c>
      <c r="T26" s="594">
        <v>4730.1000000000004</v>
      </c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</row>
    <row r="27" spans="2:38" ht="11.1" customHeight="1" x14ac:dyDescent="0.15">
      <c r="B27" s="200"/>
      <c r="C27" s="293">
        <v>40766</v>
      </c>
      <c r="D27" s="182" t="s">
        <v>72</v>
      </c>
      <c r="E27" s="585">
        <v>924</v>
      </c>
      <c r="F27" s="586">
        <v>1018.5</v>
      </c>
      <c r="G27" s="587">
        <v>981.1883720930233</v>
      </c>
      <c r="H27" s="594">
        <v>2244.6</v>
      </c>
      <c r="I27" s="585">
        <v>535.5</v>
      </c>
      <c r="J27" s="586">
        <v>609</v>
      </c>
      <c r="K27" s="587">
        <v>576.87319422150892</v>
      </c>
      <c r="L27" s="594">
        <v>5532.4</v>
      </c>
      <c r="M27" s="585">
        <v>1018.5</v>
      </c>
      <c r="N27" s="586">
        <v>1102.5</v>
      </c>
      <c r="O27" s="587">
        <v>1076.7613730166008</v>
      </c>
      <c r="P27" s="594">
        <v>4380.3</v>
      </c>
      <c r="Q27" s="585">
        <v>871.5</v>
      </c>
      <c r="R27" s="586">
        <v>945</v>
      </c>
      <c r="S27" s="587">
        <v>901.73754588358668</v>
      </c>
      <c r="T27" s="594">
        <v>4066.3</v>
      </c>
      <c r="U27" s="181"/>
    </row>
    <row r="28" spans="2:38" ht="11.1" customHeight="1" x14ac:dyDescent="0.15">
      <c r="B28" s="200"/>
      <c r="C28" s="293">
        <v>40767</v>
      </c>
      <c r="D28" s="182" t="s">
        <v>72</v>
      </c>
      <c r="E28" s="595">
        <v>924</v>
      </c>
      <c r="F28" s="594">
        <v>1018.5</v>
      </c>
      <c r="G28" s="596">
        <v>983.7834507042254</v>
      </c>
      <c r="H28" s="594">
        <v>1510.5</v>
      </c>
      <c r="I28" s="595">
        <v>535.5</v>
      </c>
      <c r="J28" s="594">
        <v>609</v>
      </c>
      <c r="K28" s="596">
        <v>576.95626776128836</v>
      </c>
      <c r="L28" s="594">
        <v>2302.1999999999998</v>
      </c>
      <c r="M28" s="595">
        <v>1018.5</v>
      </c>
      <c r="N28" s="594">
        <v>1102.5</v>
      </c>
      <c r="O28" s="596">
        <v>1080.9411366711777</v>
      </c>
      <c r="P28" s="594">
        <v>6576</v>
      </c>
      <c r="Q28" s="595">
        <v>874.65000000000009</v>
      </c>
      <c r="R28" s="594">
        <v>945</v>
      </c>
      <c r="S28" s="596">
        <v>911.23433139754138</v>
      </c>
      <c r="T28" s="594">
        <v>3175.4</v>
      </c>
      <c r="U28" s="181"/>
    </row>
    <row r="29" spans="2:38" ht="11.1" customHeight="1" x14ac:dyDescent="0.15">
      <c r="B29" s="200"/>
      <c r="C29" s="293">
        <v>40773</v>
      </c>
      <c r="D29" s="182" t="s">
        <v>72</v>
      </c>
      <c r="E29" s="595">
        <v>924</v>
      </c>
      <c r="F29" s="594">
        <v>1050</v>
      </c>
      <c r="G29" s="596">
        <v>999.82842668705814</v>
      </c>
      <c r="H29" s="594">
        <v>12147.7</v>
      </c>
      <c r="I29" s="595">
        <v>546</v>
      </c>
      <c r="J29" s="594">
        <v>609</v>
      </c>
      <c r="K29" s="596">
        <v>580.65254537115902</v>
      </c>
      <c r="L29" s="594">
        <v>22593.4</v>
      </c>
      <c r="M29" s="595">
        <v>1018.5</v>
      </c>
      <c r="N29" s="594">
        <v>1102.5</v>
      </c>
      <c r="O29" s="596">
        <v>1072.3841341272675</v>
      </c>
      <c r="P29" s="594">
        <v>23098.3</v>
      </c>
      <c r="Q29" s="595">
        <v>892.5</v>
      </c>
      <c r="R29" s="594">
        <v>945</v>
      </c>
      <c r="S29" s="596">
        <v>921.09107498341086</v>
      </c>
      <c r="T29" s="594">
        <v>19901.7</v>
      </c>
      <c r="U29" s="181"/>
    </row>
    <row r="30" spans="2:38" ht="11.1" customHeight="1" x14ac:dyDescent="0.15">
      <c r="B30" s="200"/>
      <c r="C30" s="293">
        <v>40774</v>
      </c>
      <c r="D30" s="182" t="s">
        <v>72</v>
      </c>
      <c r="E30" s="597">
        <v>976.5</v>
      </c>
      <c r="F30" s="598">
        <v>1050</v>
      </c>
      <c r="G30" s="599">
        <v>1018.0265700483092</v>
      </c>
      <c r="H30" s="594">
        <v>1090.7</v>
      </c>
      <c r="I30" s="600">
        <v>546</v>
      </c>
      <c r="J30" s="601">
        <v>609</v>
      </c>
      <c r="K30" s="602">
        <v>586.86447963800913</v>
      </c>
      <c r="L30" s="594">
        <v>1321.3</v>
      </c>
      <c r="M30" s="597">
        <v>1008</v>
      </c>
      <c r="N30" s="598">
        <v>1102.5</v>
      </c>
      <c r="O30" s="599">
        <v>1075.6582278481012</v>
      </c>
      <c r="P30" s="594">
        <v>2886.3</v>
      </c>
      <c r="Q30" s="597">
        <v>892.5</v>
      </c>
      <c r="R30" s="598">
        <v>945</v>
      </c>
      <c r="S30" s="599">
        <v>920.2947747960751</v>
      </c>
      <c r="T30" s="594">
        <v>2127.5</v>
      </c>
      <c r="U30" s="181"/>
    </row>
    <row r="31" spans="2:38" ht="11.1" customHeight="1" x14ac:dyDescent="0.15">
      <c r="B31" s="200"/>
      <c r="C31" s="293">
        <v>40777</v>
      </c>
      <c r="D31" s="182" t="s">
        <v>72</v>
      </c>
      <c r="E31" s="595">
        <v>976.5</v>
      </c>
      <c r="F31" s="594">
        <v>1081.5</v>
      </c>
      <c r="G31" s="596">
        <v>1030.4714353521927</v>
      </c>
      <c r="H31" s="594">
        <v>9021.1</v>
      </c>
      <c r="I31" s="600">
        <v>546</v>
      </c>
      <c r="J31" s="601">
        <v>630</v>
      </c>
      <c r="K31" s="602">
        <v>588.4145617735054</v>
      </c>
      <c r="L31" s="594">
        <v>17298.7</v>
      </c>
      <c r="M31" s="600">
        <v>997.5</v>
      </c>
      <c r="N31" s="600">
        <v>1102.5</v>
      </c>
      <c r="O31" s="600">
        <v>1055.7857411823775</v>
      </c>
      <c r="P31" s="594">
        <v>30876.799999999999</v>
      </c>
      <c r="Q31" s="595">
        <v>849.97500000000002</v>
      </c>
      <c r="R31" s="594">
        <v>924</v>
      </c>
      <c r="S31" s="596">
        <v>900.52338659775069</v>
      </c>
      <c r="T31" s="594">
        <v>13066.4</v>
      </c>
      <c r="U31" s="181"/>
    </row>
    <row r="32" spans="2:38" ht="11.1" customHeight="1" x14ac:dyDescent="0.15">
      <c r="B32" s="200"/>
      <c r="C32" s="293">
        <v>40778</v>
      </c>
      <c r="D32" s="182" t="s">
        <v>72</v>
      </c>
      <c r="E32" s="600">
        <v>976.5</v>
      </c>
      <c r="F32" s="601">
        <v>1081.5</v>
      </c>
      <c r="G32" s="602">
        <v>1034.3984882964887</v>
      </c>
      <c r="H32" s="594">
        <v>2003.7</v>
      </c>
      <c r="I32" s="600">
        <v>546</v>
      </c>
      <c r="J32" s="601">
        <v>630</v>
      </c>
      <c r="K32" s="602">
        <v>592.1301369863013</v>
      </c>
      <c r="L32" s="594">
        <v>2756.4</v>
      </c>
      <c r="M32" s="600">
        <v>1008</v>
      </c>
      <c r="N32" s="601">
        <v>1113</v>
      </c>
      <c r="O32" s="602">
        <v>1068.8535346507099</v>
      </c>
      <c r="P32" s="594">
        <v>4878.3</v>
      </c>
      <c r="Q32" s="595">
        <v>840</v>
      </c>
      <c r="R32" s="594">
        <v>945</v>
      </c>
      <c r="S32" s="596">
        <v>901.05988804956235</v>
      </c>
      <c r="T32" s="594">
        <v>3427.1</v>
      </c>
      <c r="U32" s="181"/>
    </row>
    <row r="33" spans="1:21" ht="11.1" customHeight="1" x14ac:dyDescent="0.15">
      <c r="B33" s="200"/>
      <c r="C33" s="293">
        <v>40779</v>
      </c>
      <c r="D33" s="182" t="s">
        <v>72</v>
      </c>
      <c r="E33" s="595">
        <v>976.5</v>
      </c>
      <c r="F33" s="594">
        <v>1081.5</v>
      </c>
      <c r="G33" s="596">
        <v>1037.8883463112052</v>
      </c>
      <c r="H33" s="594">
        <v>7470.2</v>
      </c>
      <c r="I33" s="595">
        <v>546</v>
      </c>
      <c r="J33" s="594">
        <v>609</v>
      </c>
      <c r="K33" s="596">
        <v>591.46763403836701</v>
      </c>
      <c r="L33" s="594">
        <v>8851.5</v>
      </c>
      <c r="M33" s="600">
        <v>1008</v>
      </c>
      <c r="N33" s="601">
        <v>1113</v>
      </c>
      <c r="O33" s="602">
        <v>1080.6946137819277</v>
      </c>
      <c r="P33" s="594">
        <v>16748.599999999999</v>
      </c>
      <c r="Q33" s="595">
        <v>840</v>
      </c>
      <c r="R33" s="594">
        <v>945</v>
      </c>
      <c r="S33" s="596">
        <v>903.92045597947288</v>
      </c>
      <c r="T33" s="594">
        <v>15345.7</v>
      </c>
      <c r="U33" s="181"/>
    </row>
    <row r="34" spans="1:21" ht="11.1" customHeight="1" x14ac:dyDescent="0.15">
      <c r="B34" s="200"/>
      <c r="C34" s="293">
        <v>40780</v>
      </c>
      <c r="D34" s="182" t="s">
        <v>72</v>
      </c>
      <c r="E34" s="600">
        <v>997.5</v>
      </c>
      <c r="F34" s="601">
        <v>1081.5</v>
      </c>
      <c r="G34" s="602">
        <v>1044.4209009952856</v>
      </c>
      <c r="H34" s="594">
        <v>2573.1999999999998</v>
      </c>
      <c r="I34" s="595">
        <v>546</v>
      </c>
      <c r="J34" s="594">
        <v>609</v>
      </c>
      <c r="K34" s="596">
        <v>596.81177909821747</v>
      </c>
      <c r="L34" s="594">
        <v>3548.9</v>
      </c>
      <c r="M34" s="595">
        <v>1008</v>
      </c>
      <c r="N34" s="594">
        <v>1113</v>
      </c>
      <c r="O34" s="596">
        <v>1072.1419602698652</v>
      </c>
      <c r="P34" s="594">
        <v>4958.1000000000004</v>
      </c>
      <c r="Q34" s="595">
        <v>819</v>
      </c>
      <c r="R34" s="594">
        <v>924</v>
      </c>
      <c r="S34" s="596">
        <v>886.72785311032567</v>
      </c>
      <c r="T34" s="594">
        <v>4662.6000000000004</v>
      </c>
      <c r="U34" s="181"/>
    </row>
    <row r="35" spans="1:21" ht="11.1" customHeight="1" x14ac:dyDescent="0.15">
      <c r="B35" s="200"/>
      <c r="C35" s="293">
        <v>40781</v>
      </c>
      <c r="D35" s="182" t="s">
        <v>72</v>
      </c>
      <c r="E35" s="595">
        <v>997.5</v>
      </c>
      <c r="F35" s="594">
        <v>1081.5</v>
      </c>
      <c r="G35" s="596">
        <v>1032.5494251437142</v>
      </c>
      <c r="H35" s="594">
        <v>1809.9</v>
      </c>
      <c r="I35" s="597">
        <v>546</v>
      </c>
      <c r="J35" s="598">
        <v>609</v>
      </c>
      <c r="K35" s="599">
        <v>590.33650707290531</v>
      </c>
      <c r="L35" s="594">
        <v>2978</v>
      </c>
      <c r="M35" s="600">
        <v>997.5</v>
      </c>
      <c r="N35" s="601">
        <v>1113</v>
      </c>
      <c r="O35" s="602">
        <v>1062.7796881247502</v>
      </c>
      <c r="P35" s="594">
        <v>6776.2</v>
      </c>
      <c r="Q35" s="597">
        <v>819</v>
      </c>
      <c r="R35" s="598">
        <v>924</v>
      </c>
      <c r="S35" s="599">
        <v>886.93359941944846</v>
      </c>
      <c r="T35" s="594">
        <v>4687.6000000000004</v>
      </c>
      <c r="U35" s="181"/>
    </row>
    <row r="36" spans="1:21" ht="11.1" customHeight="1" x14ac:dyDescent="0.15">
      <c r="B36" s="200"/>
      <c r="C36" s="293">
        <v>40784</v>
      </c>
      <c r="D36" s="182" t="s">
        <v>72</v>
      </c>
      <c r="E36" s="595">
        <v>997.5</v>
      </c>
      <c r="F36" s="594">
        <v>1081.5</v>
      </c>
      <c r="G36" s="596">
        <v>1018.3977468622409</v>
      </c>
      <c r="H36" s="594">
        <v>6582.4</v>
      </c>
      <c r="I36" s="600">
        <v>546</v>
      </c>
      <c r="J36" s="601">
        <v>609</v>
      </c>
      <c r="K36" s="602">
        <v>588.66628772219917</v>
      </c>
      <c r="L36" s="594">
        <v>13128.9</v>
      </c>
      <c r="M36" s="600">
        <v>997.5</v>
      </c>
      <c r="N36" s="601">
        <v>1113</v>
      </c>
      <c r="O36" s="602">
        <v>1057.7070990295504</v>
      </c>
      <c r="P36" s="594">
        <v>19772</v>
      </c>
      <c r="Q36" s="600">
        <v>819</v>
      </c>
      <c r="R36" s="601">
        <v>924</v>
      </c>
      <c r="S36" s="602">
        <v>885.50447348890907</v>
      </c>
      <c r="T36" s="594">
        <v>11337.5</v>
      </c>
      <c r="U36" s="181"/>
    </row>
    <row r="37" spans="1:21" ht="11.1" customHeight="1" x14ac:dyDescent="0.15">
      <c r="B37" s="200"/>
      <c r="C37" s="293">
        <v>40785</v>
      </c>
      <c r="D37" s="181"/>
      <c r="E37" s="597">
        <v>976.5</v>
      </c>
      <c r="F37" s="598">
        <v>1071</v>
      </c>
      <c r="G37" s="599">
        <v>1020.9097860216306</v>
      </c>
      <c r="H37" s="594">
        <v>2849.7</v>
      </c>
      <c r="I37" s="595">
        <v>546</v>
      </c>
      <c r="J37" s="594">
        <v>609</v>
      </c>
      <c r="K37" s="596">
        <v>586.83445389681674</v>
      </c>
      <c r="L37" s="594">
        <v>4313.8999999999996</v>
      </c>
      <c r="M37" s="595">
        <v>1029</v>
      </c>
      <c r="N37" s="594">
        <v>1113</v>
      </c>
      <c r="O37" s="596">
        <v>1043.2609600000001</v>
      </c>
      <c r="P37" s="594">
        <v>5840.2</v>
      </c>
      <c r="Q37" s="597">
        <v>829.5</v>
      </c>
      <c r="R37" s="598">
        <v>934.5</v>
      </c>
      <c r="S37" s="599">
        <v>890.87660710394425</v>
      </c>
      <c r="T37" s="594">
        <v>4158.6000000000004</v>
      </c>
      <c r="U37" s="181"/>
    </row>
    <row r="38" spans="1:21" ht="11.25" customHeight="1" x14ac:dyDescent="0.15">
      <c r="A38" s="203"/>
      <c r="B38" s="200"/>
      <c r="C38" s="293">
        <v>40786</v>
      </c>
      <c r="D38" s="203"/>
      <c r="E38" s="201">
        <v>976.5</v>
      </c>
      <c r="F38" s="201">
        <v>1071</v>
      </c>
      <c r="G38" s="201">
        <v>1019.2795399093762</v>
      </c>
      <c r="H38" s="201">
        <v>3281.1</v>
      </c>
      <c r="I38" s="595">
        <v>546</v>
      </c>
      <c r="J38" s="594">
        <v>619.5</v>
      </c>
      <c r="K38" s="596">
        <v>578.93241861927993</v>
      </c>
      <c r="L38" s="594">
        <v>9702.2999999999993</v>
      </c>
      <c r="M38" s="595">
        <v>1029</v>
      </c>
      <c r="N38" s="594">
        <v>1134</v>
      </c>
      <c r="O38" s="596">
        <v>1064.9550973212565</v>
      </c>
      <c r="P38" s="201">
        <v>7831</v>
      </c>
      <c r="Q38" s="201">
        <v>819</v>
      </c>
      <c r="R38" s="201">
        <v>924</v>
      </c>
      <c r="S38" s="201">
        <v>878.86194565637584</v>
      </c>
      <c r="T38" s="201">
        <v>6508.3</v>
      </c>
      <c r="U38" s="181"/>
    </row>
    <row r="39" spans="1:21" ht="12.75" customHeight="1" x14ac:dyDescent="0.15">
      <c r="B39" s="200"/>
      <c r="C39" s="293"/>
      <c r="D39" s="203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3"/>
    </row>
    <row r="40" spans="1:21" ht="12.75" customHeight="1" x14ac:dyDescent="0.15">
      <c r="B40" s="603"/>
      <c r="C40" s="315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</row>
    <row r="41" spans="1:21" x14ac:dyDescent="0.15">
      <c r="B41" s="211"/>
    </row>
    <row r="45" spans="1:21" ht="13.5" x14ac:dyDescent="0.15">
      <c r="I45" s="604"/>
      <c r="J45" s="604"/>
      <c r="K45" s="604"/>
      <c r="L45" s="604"/>
      <c r="M45" s="604"/>
      <c r="N45" s="604"/>
      <c r="O45" s="604"/>
    </row>
  </sheetData>
  <mergeCells count="5">
    <mergeCell ref="C5:D5"/>
    <mergeCell ref="E5:H5"/>
    <mergeCell ref="I5:L5"/>
    <mergeCell ref="M5:P5"/>
    <mergeCell ref="Q5:T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37"/>
  <sheetViews>
    <sheetView zoomScale="75" workbookViewId="0"/>
  </sheetViews>
  <sheetFormatPr defaultColWidth="7.5" defaultRowHeight="12" x14ac:dyDescent="0.15"/>
  <cols>
    <col min="1" max="1" width="1" style="182" customWidth="1"/>
    <col min="2" max="2" width="3.75" style="182" customWidth="1"/>
    <col min="3" max="3" width="8.625" style="182" customWidth="1"/>
    <col min="4" max="4" width="2.5" style="182" customWidth="1"/>
    <col min="5" max="5" width="7.125" style="182" customWidth="1"/>
    <col min="6" max="7" width="7.625" style="182" customWidth="1"/>
    <col min="8" max="8" width="9.125" style="182" customWidth="1"/>
    <col min="9" max="9" width="7.25" style="182" customWidth="1"/>
    <col min="10" max="11" width="7.625" style="182" customWidth="1"/>
    <col min="12" max="12" width="9.125" style="182" customWidth="1"/>
    <col min="13" max="13" width="7.25" style="182" customWidth="1"/>
    <col min="14" max="15" width="7.625" style="182" customWidth="1"/>
    <col min="16" max="16" width="9.125" style="182" customWidth="1"/>
    <col min="17" max="16384" width="7.5" style="182"/>
  </cols>
  <sheetData>
    <row r="2" spans="2:38" x14ac:dyDescent="0.15">
      <c r="B2" s="182" t="s">
        <v>245</v>
      </c>
    </row>
    <row r="3" spans="2:38" x14ac:dyDescent="0.15">
      <c r="P3" s="183" t="s">
        <v>246</v>
      </c>
    </row>
    <row r="4" spans="2:38" ht="6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R4" s="181"/>
    </row>
    <row r="5" spans="2:38" x14ac:dyDescent="0.15">
      <c r="B5" s="184"/>
      <c r="C5" s="185" t="s">
        <v>104</v>
      </c>
      <c r="D5" s="186"/>
      <c r="E5" s="655" t="s">
        <v>247</v>
      </c>
      <c r="F5" s="656"/>
      <c r="G5" s="656"/>
      <c r="H5" s="657"/>
      <c r="I5" s="655" t="s">
        <v>468</v>
      </c>
      <c r="J5" s="656"/>
      <c r="K5" s="656"/>
      <c r="L5" s="657"/>
      <c r="M5" s="655" t="s">
        <v>249</v>
      </c>
      <c r="N5" s="656"/>
      <c r="O5" s="656"/>
      <c r="P5" s="657"/>
      <c r="R5" s="181"/>
    </row>
    <row r="6" spans="2:38" x14ac:dyDescent="0.15">
      <c r="B6" s="194" t="s">
        <v>238</v>
      </c>
      <c r="C6" s="195"/>
      <c r="D6" s="206"/>
      <c r="E6" s="185" t="s">
        <v>242</v>
      </c>
      <c r="F6" s="278" t="s">
        <v>243</v>
      </c>
      <c r="G6" s="187" t="s">
        <v>193</v>
      </c>
      <c r="H6" s="278" t="s">
        <v>241</v>
      </c>
      <c r="I6" s="185" t="s">
        <v>242</v>
      </c>
      <c r="J6" s="278" t="s">
        <v>243</v>
      </c>
      <c r="K6" s="605" t="s">
        <v>193</v>
      </c>
      <c r="L6" s="278" t="s">
        <v>241</v>
      </c>
      <c r="M6" s="185" t="s">
        <v>242</v>
      </c>
      <c r="N6" s="278" t="s">
        <v>243</v>
      </c>
      <c r="O6" s="605" t="s">
        <v>193</v>
      </c>
      <c r="P6" s="278" t="s">
        <v>194</v>
      </c>
      <c r="R6" s="181"/>
    </row>
    <row r="7" spans="2:38" x14ac:dyDescent="0.15">
      <c r="B7" s="200" t="s">
        <v>70</v>
      </c>
      <c r="C7" s="181">
        <v>20</v>
      </c>
      <c r="D7" s="181"/>
      <c r="E7" s="200">
        <v>483</v>
      </c>
      <c r="F7" s="201">
        <v>819</v>
      </c>
      <c r="G7" s="181">
        <v>630</v>
      </c>
      <c r="H7" s="201">
        <v>2476104</v>
      </c>
      <c r="I7" s="200">
        <v>924</v>
      </c>
      <c r="J7" s="201">
        <v>1470</v>
      </c>
      <c r="K7" s="606">
        <v>1195</v>
      </c>
      <c r="L7" s="201">
        <v>221868</v>
      </c>
      <c r="M7" s="200">
        <v>557</v>
      </c>
      <c r="N7" s="201">
        <v>950</v>
      </c>
      <c r="O7" s="606">
        <v>768</v>
      </c>
      <c r="P7" s="201">
        <v>6810831</v>
      </c>
      <c r="R7" s="181"/>
    </row>
    <row r="8" spans="2:38" x14ac:dyDescent="0.15">
      <c r="B8" s="200"/>
      <c r="C8" s="181">
        <v>21</v>
      </c>
      <c r="D8" s="181"/>
      <c r="E8" s="200">
        <v>368</v>
      </c>
      <c r="F8" s="201">
        <v>648</v>
      </c>
      <c r="G8" s="181">
        <v>486</v>
      </c>
      <c r="H8" s="201">
        <v>3029032</v>
      </c>
      <c r="I8" s="200">
        <v>819</v>
      </c>
      <c r="J8" s="201">
        <v>1345</v>
      </c>
      <c r="K8" s="606">
        <v>1028</v>
      </c>
      <c r="L8" s="201">
        <v>296189</v>
      </c>
      <c r="M8" s="200">
        <v>520</v>
      </c>
      <c r="N8" s="201">
        <v>803</v>
      </c>
      <c r="O8" s="606">
        <v>637</v>
      </c>
      <c r="P8" s="201">
        <v>7257163</v>
      </c>
      <c r="R8" s="181"/>
    </row>
    <row r="9" spans="2:38" x14ac:dyDescent="0.15">
      <c r="B9" s="194"/>
      <c r="C9" s="195">
        <v>22</v>
      </c>
      <c r="D9" s="206"/>
      <c r="E9" s="207">
        <v>410</v>
      </c>
      <c r="F9" s="207">
        <v>714</v>
      </c>
      <c r="G9" s="207">
        <v>516</v>
      </c>
      <c r="H9" s="207">
        <v>3480278</v>
      </c>
      <c r="I9" s="207">
        <v>861</v>
      </c>
      <c r="J9" s="207">
        <v>1003</v>
      </c>
      <c r="K9" s="207">
        <v>1027</v>
      </c>
      <c r="L9" s="207">
        <v>354166</v>
      </c>
      <c r="M9" s="207">
        <v>562</v>
      </c>
      <c r="N9" s="207">
        <v>875</v>
      </c>
      <c r="O9" s="207">
        <v>688</v>
      </c>
      <c r="P9" s="206">
        <v>7232727</v>
      </c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</row>
    <row r="10" spans="2:38" x14ac:dyDescent="0.15">
      <c r="B10" s="200" t="s">
        <v>399</v>
      </c>
      <c r="C10" s="181">
        <v>1</v>
      </c>
      <c r="D10" s="203" t="s">
        <v>427</v>
      </c>
      <c r="E10" s="201">
        <v>451.5</v>
      </c>
      <c r="F10" s="201">
        <v>546</v>
      </c>
      <c r="G10" s="201">
        <v>483.19262836205684</v>
      </c>
      <c r="H10" s="201">
        <v>284927</v>
      </c>
      <c r="I10" s="201">
        <v>840</v>
      </c>
      <c r="J10" s="201">
        <v>1029</v>
      </c>
      <c r="K10" s="201">
        <v>934.36815988595254</v>
      </c>
      <c r="L10" s="201">
        <v>26102</v>
      </c>
      <c r="M10" s="201">
        <v>592.20000000000005</v>
      </c>
      <c r="N10" s="201">
        <v>756</v>
      </c>
      <c r="O10" s="201">
        <v>649.3918582385503</v>
      </c>
      <c r="P10" s="203">
        <v>685910</v>
      </c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</row>
    <row r="11" spans="2:38" ht="14.25" customHeight="1" x14ac:dyDescent="0.15">
      <c r="B11" s="191"/>
      <c r="C11" s="328">
        <v>2</v>
      </c>
      <c r="D11" s="203"/>
      <c r="E11" s="265">
        <v>472.5</v>
      </c>
      <c r="F11" s="265">
        <v>640.5</v>
      </c>
      <c r="G11" s="265">
        <v>571.67674535150661</v>
      </c>
      <c r="H11" s="201">
        <v>288541.90000000002</v>
      </c>
      <c r="I11" s="265">
        <v>861</v>
      </c>
      <c r="J11" s="265">
        <v>1050</v>
      </c>
      <c r="K11" s="265">
        <v>949.09473189587914</v>
      </c>
      <c r="L11" s="201">
        <v>25467.200000000004</v>
      </c>
      <c r="M11" s="265">
        <v>599.55000000000007</v>
      </c>
      <c r="N11" s="265">
        <v>809.55000000000007</v>
      </c>
      <c r="O11" s="265">
        <v>727.85470446344823</v>
      </c>
      <c r="P11" s="201">
        <v>591853.5</v>
      </c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</row>
    <row r="12" spans="2:38" x14ac:dyDescent="0.15">
      <c r="B12" s="200"/>
      <c r="C12" s="328">
        <v>3</v>
      </c>
      <c r="D12" s="203"/>
      <c r="E12" s="201">
        <v>514.5</v>
      </c>
      <c r="F12" s="201">
        <v>714</v>
      </c>
      <c r="G12" s="201">
        <v>583.53571584970098</v>
      </c>
      <c r="H12" s="201">
        <v>261236.40000000002</v>
      </c>
      <c r="I12" s="204">
        <v>892.5</v>
      </c>
      <c r="J12" s="204">
        <v>1312.5</v>
      </c>
      <c r="K12" s="204">
        <v>1030.7212869435093</v>
      </c>
      <c r="L12" s="201">
        <v>21546.6</v>
      </c>
      <c r="M12" s="201">
        <v>658.35</v>
      </c>
      <c r="N12" s="201">
        <v>870.45</v>
      </c>
      <c r="O12" s="201">
        <v>743.58882025654373</v>
      </c>
      <c r="P12" s="203">
        <v>653509.5</v>
      </c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</row>
    <row r="13" spans="2:38" x14ac:dyDescent="0.15">
      <c r="B13" s="200"/>
      <c r="C13" s="328">
        <v>4</v>
      </c>
      <c r="D13" s="203"/>
      <c r="E13" s="201">
        <v>525</v>
      </c>
      <c r="F13" s="201">
        <v>661.5</v>
      </c>
      <c r="G13" s="201">
        <v>589.4953697904233</v>
      </c>
      <c r="H13" s="201">
        <v>238501.2</v>
      </c>
      <c r="I13" s="204">
        <v>945</v>
      </c>
      <c r="J13" s="204">
        <v>1102.5</v>
      </c>
      <c r="K13" s="204">
        <v>1027.9793535395802</v>
      </c>
      <c r="L13" s="201">
        <v>20286.800000000003</v>
      </c>
      <c r="M13" s="201">
        <v>645.75</v>
      </c>
      <c r="N13" s="201">
        <v>807.45</v>
      </c>
      <c r="O13" s="201">
        <v>750.11940215864649</v>
      </c>
      <c r="P13" s="201">
        <v>675377.2</v>
      </c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</row>
    <row r="14" spans="2:38" x14ac:dyDescent="0.15">
      <c r="B14" s="200"/>
      <c r="C14" s="328">
        <v>5</v>
      </c>
      <c r="D14" s="203"/>
      <c r="E14" s="201">
        <v>525</v>
      </c>
      <c r="F14" s="201">
        <v>661.5</v>
      </c>
      <c r="G14" s="201">
        <v>588.09792685597483</v>
      </c>
      <c r="H14" s="201">
        <v>242156.50000000003</v>
      </c>
      <c r="I14" s="204">
        <v>924</v>
      </c>
      <c r="J14" s="204">
        <v>1102.5</v>
      </c>
      <c r="K14" s="204">
        <v>1012.0073427499105</v>
      </c>
      <c r="L14" s="201">
        <v>22685.300000000003</v>
      </c>
      <c r="M14" s="201">
        <v>674.1</v>
      </c>
      <c r="N14" s="201">
        <v>805.35</v>
      </c>
      <c r="O14" s="201">
        <v>757.17809531101182</v>
      </c>
      <c r="P14" s="203">
        <v>793642.39999999979</v>
      </c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5" spans="2:38" x14ac:dyDescent="0.15">
      <c r="B15" s="200"/>
      <c r="C15" s="328">
        <v>6</v>
      </c>
      <c r="D15" s="203"/>
      <c r="E15" s="204">
        <v>567</v>
      </c>
      <c r="F15" s="204">
        <v>724.5</v>
      </c>
      <c r="G15" s="204">
        <v>649.29083149144446</v>
      </c>
      <c r="H15" s="201">
        <v>276909.40000000002</v>
      </c>
      <c r="I15" s="201">
        <v>945</v>
      </c>
      <c r="J15" s="201">
        <v>1260</v>
      </c>
      <c r="K15" s="201">
        <v>1064.5107374497907</v>
      </c>
      <c r="L15" s="201">
        <v>24576.099999999995</v>
      </c>
      <c r="M15" s="204">
        <v>699.30000000000007</v>
      </c>
      <c r="N15" s="204">
        <v>910.35</v>
      </c>
      <c r="O15" s="204">
        <v>806.98930503460781</v>
      </c>
      <c r="P15" s="203">
        <v>704042.69999999984</v>
      </c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</row>
    <row r="16" spans="2:38" x14ac:dyDescent="0.15">
      <c r="B16" s="200"/>
      <c r="C16" s="328">
        <v>7</v>
      </c>
      <c r="D16" s="203"/>
      <c r="E16" s="201">
        <v>556.5</v>
      </c>
      <c r="F16" s="201">
        <v>756</v>
      </c>
      <c r="G16" s="201">
        <v>651.71193326079072</v>
      </c>
      <c r="H16" s="201">
        <v>230436.4</v>
      </c>
      <c r="I16" s="201">
        <v>1003.2750000000001</v>
      </c>
      <c r="J16" s="201">
        <v>1260</v>
      </c>
      <c r="K16" s="201">
        <v>1113.1958528927162</v>
      </c>
      <c r="L16" s="201">
        <v>19855.8</v>
      </c>
      <c r="M16" s="201">
        <v>725.55000000000007</v>
      </c>
      <c r="N16" s="201">
        <v>934.08</v>
      </c>
      <c r="O16" s="201">
        <v>851.60854064417958</v>
      </c>
      <c r="P16" s="203">
        <v>446319.7</v>
      </c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</row>
    <row r="17" spans="2:38" x14ac:dyDescent="0.15">
      <c r="B17" s="194"/>
      <c r="C17" s="307">
        <v>8</v>
      </c>
      <c r="D17" s="206"/>
      <c r="E17" s="207">
        <v>556.5</v>
      </c>
      <c r="F17" s="207">
        <v>682.5</v>
      </c>
      <c r="G17" s="207">
        <v>606.39292311572035</v>
      </c>
      <c r="H17" s="207">
        <v>224408.59999999998</v>
      </c>
      <c r="I17" s="210">
        <v>1008</v>
      </c>
      <c r="J17" s="210">
        <v>1207.5</v>
      </c>
      <c r="K17" s="210">
        <v>1085.9489803512949</v>
      </c>
      <c r="L17" s="207">
        <v>23676.099999999995</v>
      </c>
      <c r="M17" s="210">
        <v>704.55000000000007</v>
      </c>
      <c r="N17" s="210">
        <v>847.35</v>
      </c>
      <c r="O17" s="210">
        <v>806.73999645940489</v>
      </c>
      <c r="P17" s="207">
        <v>520881</v>
      </c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</row>
    <row r="18" spans="2:38" x14ac:dyDescent="0.15">
      <c r="B18" s="200"/>
      <c r="C18" s="293">
        <v>40756</v>
      </c>
      <c r="E18" s="200">
        <v>567</v>
      </c>
      <c r="F18" s="201">
        <v>682.5</v>
      </c>
      <c r="G18" s="181">
        <v>620.27539091041911</v>
      </c>
      <c r="H18" s="201">
        <v>20068.5</v>
      </c>
      <c r="I18" s="202">
        <v>1039.5</v>
      </c>
      <c r="J18" s="202">
        <v>1134</v>
      </c>
      <c r="K18" s="202">
        <v>1071.3557032590052</v>
      </c>
      <c r="L18" s="201">
        <v>1902.1</v>
      </c>
      <c r="M18" s="200">
        <v>740.25</v>
      </c>
      <c r="N18" s="201">
        <v>844.2</v>
      </c>
      <c r="O18" s="606">
        <v>796.81513268744743</v>
      </c>
      <c r="P18" s="201">
        <v>32619.4</v>
      </c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</row>
    <row r="19" spans="2:38" x14ac:dyDescent="0.15">
      <c r="B19" s="200"/>
      <c r="C19" s="293">
        <v>40757</v>
      </c>
      <c r="E19" s="200">
        <v>567</v>
      </c>
      <c r="F19" s="201">
        <v>682.5</v>
      </c>
      <c r="G19" s="181">
        <v>610.73758369141615</v>
      </c>
      <c r="H19" s="201">
        <v>4769.3</v>
      </c>
      <c r="I19" s="200">
        <v>1039.5</v>
      </c>
      <c r="J19" s="201">
        <v>1134</v>
      </c>
      <c r="K19" s="606">
        <v>1066.9246108949417</v>
      </c>
      <c r="L19" s="201">
        <v>375.2</v>
      </c>
      <c r="M19" s="202">
        <v>751.69500000000005</v>
      </c>
      <c r="N19" s="204">
        <v>844.2</v>
      </c>
      <c r="O19" s="607">
        <v>794.21401195768817</v>
      </c>
      <c r="P19" s="201">
        <v>20971.599999999999</v>
      </c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</row>
    <row r="20" spans="2:38" x14ac:dyDescent="0.15">
      <c r="B20" s="200"/>
      <c r="C20" s="293">
        <v>40758</v>
      </c>
      <c r="E20" s="200">
        <v>588</v>
      </c>
      <c r="F20" s="201">
        <v>682.5</v>
      </c>
      <c r="G20" s="181">
        <v>616.16094251560673</v>
      </c>
      <c r="H20" s="201">
        <v>12048.2</v>
      </c>
      <c r="I20" s="202">
        <v>1008</v>
      </c>
      <c r="J20" s="204">
        <v>1155</v>
      </c>
      <c r="K20" s="607">
        <v>1081.8937499999997</v>
      </c>
      <c r="L20" s="201">
        <v>1002.6</v>
      </c>
      <c r="M20" s="200">
        <v>746.55000000000007</v>
      </c>
      <c r="N20" s="201">
        <v>844.2</v>
      </c>
      <c r="O20" s="606">
        <v>800.59734594544955</v>
      </c>
      <c r="P20" s="201">
        <v>22737.200000000001</v>
      </c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2:38" x14ac:dyDescent="0.15">
      <c r="B21" s="200"/>
      <c r="C21" s="293">
        <v>40759</v>
      </c>
      <c r="E21" s="200">
        <v>567</v>
      </c>
      <c r="F21" s="201">
        <v>682.5</v>
      </c>
      <c r="G21" s="181">
        <v>606.43935320325693</v>
      </c>
      <c r="H21" s="201">
        <v>10301.9</v>
      </c>
      <c r="I21" s="200">
        <v>1018.5</v>
      </c>
      <c r="J21" s="201">
        <v>1155</v>
      </c>
      <c r="K21" s="606">
        <v>1060.8798057048371</v>
      </c>
      <c r="L21" s="201">
        <v>819.1</v>
      </c>
      <c r="M21" s="200">
        <v>746.55000000000007</v>
      </c>
      <c r="N21" s="201">
        <v>844.2</v>
      </c>
      <c r="O21" s="606">
        <v>791.51639050375195</v>
      </c>
      <c r="P21" s="201">
        <v>20634.099999999999</v>
      </c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2:38" x14ac:dyDescent="0.15">
      <c r="B22" s="200"/>
      <c r="C22" s="293">
        <v>40760</v>
      </c>
      <c r="E22" s="202">
        <v>567</v>
      </c>
      <c r="F22" s="204">
        <v>682.5</v>
      </c>
      <c r="G22" s="205">
        <v>599.93261425553214</v>
      </c>
      <c r="H22" s="201">
        <v>2991.7</v>
      </c>
      <c r="I22" s="200">
        <v>1018.5</v>
      </c>
      <c r="J22" s="201">
        <v>1155</v>
      </c>
      <c r="K22" s="606">
        <v>1059.095659875996</v>
      </c>
      <c r="L22" s="201">
        <v>717.9</v>
      </c>
      <c r="M22" s="200">
        <v>741.30000000000007</v>
      </c>
      <c r="N22" s="201">
        <v>844.2</v>
      </c>
      <c r="O22" s="606">
        <v>790.20910272795379</v>
      </c>
      <c r="P22" s="201">
        <v>12017</v>
      </c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2:38" x14ac:dyDescent="0.15">
      <c r="B23" s="200"/>
      <c r="C23" s="293">
        <v>40763</v>
      </c>
      <c r="E23" s="202">
        <v>556.5</v>
      </c>
      <c r="F23" s="204">
        <v>682.5</v>
      </c>
      <c r="G23" s="205">
        <v>595.85584742451624</v>
      </c>
      <c r="H23" s="201">
        <v>19500.8</v>
      </c>
      <c r="I23" s="202">
        <v>1018.5</v>
      </c>
      <c r="J23" s="204">
        <v>1155</v>
      </c>
      <c r="K23" s="607">
        <v>1078.6402918069587</v>
      </c>
      <c r="L23" s="201">
        <v>2172.6999999999998</v>
      </c>
      <c r="M23" s="200">
        <v>736.05000000000007</v>
      </c>
      <c r="N23" s="201">
        <v>844.2</v>
      </c>
      <c r="O23" s="606">
        <v>799.1444515306124</v>
      </c>
      <c r="P23" s="201">
        <v>34643.5</v>
      </c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2:38" x14ac:dyDescent="0.15">
      <c r="B24" s="200"/>
      <c r="C24" s="293">
        <v>40764</v>
      </c>
      <c r="E24" s="200">
        <v>577.5</v>
      </c>
      <c r="F24" s="201">
        <v>672</v>
      </c>
      <c r="G24" s="181">
        <v>606.51968037045401</v>
      </c>
      <c r="H24" s="201">
        <v>6332.4</v>
      </c>
      <c r="I24" s="200">
        <v>1029</v>
      </c>
      <c r="J24" s="201">
        <v>1155</v>
      </c>
      <c r="K24" s="606">
        <v>1073.2956642066422</v>
      </c>
      <c r="L24" s="201">
        <v>437.3</v>
      </c>
      <c r="M24" s="202">
        <v>747.6</v>
      </c>
      <c r="N24" s="204">
        <v>844.2</v>
      </c>
      <c r="O24" s="607">
        <v>801.55352243719722</v>
      </c>
      <c r="P24" s="201">
        <v>22823</v>
      </c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2:38" x14ac:dyDescent="0.15">
      <c r="B25" s="200"/>
      <c r="C25" s="293">
        <v>40765</v>
      </c>
      <c r="E25" s="200">
        <v>577.5</v>
      </c>
      <c r="F25" s="201">
        <v>666.54</v>
      </c>
      <c r="G25" s="181">
        <v>602.31844367227518</v>
      </c>
      <c r="H25" s="201">
        <v>8608.1</v>
      </c>
      <c r="I25" s="202">
        <v>1029</v>
      </c>
      <c r="J25" s="204">
        <v>1155</v>
      </c>
      <c r="K25" s="607">
        <v>1069.0051347881897</v>
      </c>
      <c r="L25" s="201">
        <v>425.1</v>
      </c>
      <c r="M25" s="200">
        <v>747.81000000000006</v>
      </c>
      <c r="N25" s="201">
        <v>844.2</v>
      </c>
      <c r="O25" s="606">
        <v>797.57250554002576</v>
      </c>
      <c r="P25" s="201">
        <v>17278</v>
      </c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</row>
    <row r="26" spans="2:38" x14ac:dyDescent="0.15">
      <c r="B26" s="200"/>
      <c r="C26" s="293">
        <v>40766</v>
      </c>
      <c r="E26" s="202">
        <v>577.5</v>
      </c>
      <c r="F26" s="204">
        <v>672</v>
      </c>
      <c r="G26" s="205">
        <v>613.32311373663367</v>
      </c>
      <c r="H26" s="201">
        <v>8888.5</v>
      </c>
      <c r="I26" s="200">
        <v>1029</v>
      </c>
      <c r="J26" s="201">
        <v>1155</v>
      </c>
      <c r="K26" s="606">
        <v>1070.2009646302251</v>
      </c>
      <c r="L26" s="201">
        <v>1232.7</v>
      </c>
      <c r="M26" s="200">
        <v>744.97500000000002</v>
      </c>
      <c r="N26" s="201">
        <v>838.95</v>
      </c>
      <c r="O26" s="606">
        <v>795.42595110986235</v>
      </c>
      <c r="P26" s="201">
        <v>26154</v>
      </c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</row>
    <row r="27" spans="2:38" x14ac:dyDescent="0.15">
      <c r="B27" s="200"/>
      <c r="C27" s="293">
        <v>40767</v>
      </c>
      <c r="E27" s="200">
        <v>577.5</v>
      </c>
      <c r="F27" s="201">
        <v>682.5</v>
      </c>
      <c r="G27" s="181">
        <v>605.30381655574058</v>
      </c>
      <c r="H27" s="201">
        <v>2339.9</v>
      </c>
      <c r="I27" s="200">
        <v>1050</v>
      </c>
      <c r="J27" s="201">
        <v>1134</v>
      </c>
      <c r="K27" s="606">
        <v>1088.0116279069769</v>
      </c>
      <c r="L27" s="201">
        <v>611.29999999999995</v>
      </c>
      <c r="M27" s="200">
        <v>738.15</v>
      </c>
      <c r="N27" s="201">
        <v>826.35</v>
      </c>
      <c r="O27" s="606">
        <v>808.47145015105741</v>
      </c>
      <c r="P27" s="201">
        <v>13118.9</v>
      </c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</row>
    <row r="28" spans="2:38" x14ac:dyDescent="0.15">
      <c r="B28" s="200"/>
      <c r="C28" s="293">
        <v>40773</v>
      </c>
      <c r="E28" s="200">
        <v>577.5</v>
      </c>
      <c r="F28" s="201">
        <v>651</v>
      </c>
      <c r="G28" s="181">
        <v>598.755348733039</v>
      </c>
      <c r="H28" s="201">
        <v>28473.4</v>
      </c>
      <c r="I28" s="202">
        <v>1029</v>
      </c>
      <c r="J28" s="204">
        <v>1134</v>
      </c>
      <c r="K28" s="607">
        <v>1068.962619808307</v>
      </c>
      <c r="L28" s="201">
        <v>3159.6</v>
      </c>
      <c r="M28" s="200">
        <v>756.52499999999998</v>
      </c>
      <c r="N28" s="201">
        <v>838.95</v>
      </c>
      <c r="O28" s="606">
        <v>813.32688183867606</v>
      </c>
      <c r="P28" s="201">
        <v>83125.2</v>
      </c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</row>
    <row r="29" spans="2:38" x14ac:dyDescent="0.15">
      <c r="B29" s="200"/>
      <c r="C29" s="293">
        <v>40774</v>
      </c>
      <c r="D29" s="181"/>
      <c r="E29" s="200">
        <v>577.5</v>
      </c>
      <c r="F29" s="201">
        <v>630</v>
      </c>
      <c r="G29" s="181">
        <v>604.58946313404215</v>
      </c>
      <c r="H29" s="201">
        <v>4917.1000000000004</v>
      </c>
      <c r="I29" s="200">
        <v>1081.5</v>
      </c>
      <c r="J29" s="201">
        <v>1081.5</v>
      </c>
      <c r="K29" s="606">
        <v>1081.5</v>
      </c>
      <c r="L29" s="201">
        <v>130.6</v>
      </c>
      <c r="M29" s="200">
        <v>738.15</v>
      </c>
      <c r="N29" s="201">
        <v>847.35</v>
      </c>
      <c r="O29" s="606">
        <v>808.36967151454371</v>
      </c>
      <c r="P29" s="201">
        <v>9543.7000000000007</v>
      </c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</row>
    <row r="30" spans="2:38" x14ac:dyDescent="0.15">
      <c r="B30" s="200"/>
      <c r="C30" s="293">
        <v>40777</v>
      </c>
      <c r="D30" s="181"/>
      <c r="E30" s="200">
        <v>567</v>
      </c>
      <c r="F30" s="200">
        <v>668.11500000000001</v>
      </c>
      <c r="G30" s="200">
        <v>607.7262044545555</v>
      </c>
      <c r="H30" s="200">
        <v>25342.9</v>
      </c>
      <c r="I30" s="200">
        <v>1029</v>
      </c>
      <c r="J30" s="200">
        <v>1155</v>
      </c>
      <c r="K30" s="200">
        <v>1100.7898668639052</v>
      </c>
      <c r="L30" s="200">
        <v>2465.8000000000002</v>
      </c>
      <c r="M30" s="200">
        <v>745.5</v>
      </c>
      <c r="N30" s="200">
        <v>847.35</v>
      </c>
      <c r="O30" s="200">
        <v>819.65028819884037</v>
      </c>
      <c r="P30" s="201">
        <v>51402.5</v>
      </c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</row>
    <row r="31" spans="2:38" x14ac:dyDescent="0.15">
      <c r="B31" s="200"/>
      <c r="C31" s="293">
        <v>40778</v>
      </c>
      <c r="D31" s="203"/>
      <c r="E31" s="201">
        <v>567</v>
      </c>
      <c r="F31" s="201">
        <v>651</v>
      </c>
      <c r="G31" s="201">
        <v>604.34203493069811</v>
      </c>
      <c r="H31" s="201">
        <v>6847</v>
      </c>
      <c r="I31" s="201">
        <v>1050</v>
      </c>
      <c r="J31" s="201">
        <v>1155</v>
      </c>
      <c r="K31" s="201">
        <v>1103.1987458407989</v>
      </c>
      <c r="L31" s="201">
        <v>776</v>
      </c>
      <c r="M31" s="201">
        <v>764.4</v>
      </c>
      <c r="N31" s="201">
        <v>847.35</v>
      </c>
      <c r="O31" s="201">
        <v>827.73217198999384</v>
      </c>
      <c r="P31" s="203">
        <v>17422</v>
      </c>
      <c r="Q31" s="200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</row>
    <row r="32" spans="2:38" x14ac:dyDescent="0.15">
      <c r="B32" s="200"/>
      <c r="C32" s="293">
        <v>40779</v>
      </c>
      <c r="D32" s="203"/>
      <c r="E32" s="201">
        <v>567</v>
      </c>
      <c r="F32" s="201">
        <v>640.5</v>
      </c>
      <c r="G32" s="201">
        <v>614.05927734375018</v>
      </c>
      <c r="H32" s="201">
        <v>9345</v>
      </c>
      <c r="I32" s="201">
        <v>1050</v>
      </c>
      <c r="J32" s="201">
        <v>1155</v>
      </c>
      <c r="K32" s="201">
        <v>1108.1315406976746</v>
      </c>
      <c r="L32" s="201">
        <v>1548.5</v>
      </c>
      <c r="M32" s="201">
        <v>754.95</v>
      </c>
      <c r="N32" s="201">
        <v>847.35</v>
      </c>
      <c r="O32" s="201">
        <v>830.95275214762955</v>
      </c>
      <c r="P32" s="203">
        <v>46781.9</v>
      </c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</row>
    <row r="33" spans="2:30" x14ac:dyDescent="0.15">
      <c r="B33" s="200"/>
      <c r="C33" s="293">
        <v>40780</v>
      </c>
      <c r="D33" s="203"/>
      <c r="E33" s="201">
        <v>577.5</v>
      </c>
      <c r="F33" s="201">
        <v>640.5</v>
      </c>
      <c r="G33" s="201">
        <v>622.19778188539749</v>
      </c>
      <c r="H33" s="201">
        <v>8859.4</v>
      </c>
      <c r="I33" s="201">
        <v>1050</v>
      </c>
      <c r="J33" s="201">
        <v>1165.5</v>
      </c>
      <c r="K33" s="201">
        <v>1129.8730670103093</v>
      </c>
      <c r="L33" s="201">
        <v>922.4</v>
      </c>
      <c r="M33" s="201">
        <v>744.03000000000009</v>
      </c>
      <c r="N33" s="201">
        <v>847.35</v>
      </c>
      <c r="O33" s="201">
        <v>820.59388489208629</v>
      </c>
      <c r="P33" s="203">
        <v>10656.1</v>
      </c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</row>
    <row r="34" spans="2:30" x14ac:dyDescent="0.15">
      <c r="B34" s="200"/>
      <c r="C34" s="293">
        <v>40781</v>
      </c>
      <c r="D34" s="203"/>
      <c r="E34" s="201">
        <v>567</v>
      </c>
      <c r="F34" s="201">
        <v>640.5</v>
      </c>
      <c r="G34" s="201">
        <v>615.49476883924785</v>
      </c>
      <c r="H34" s="201">
        <v>7841.4</v>
      </c>
      <c r="I34" s="201">
        <v>1050</v>
      </c>
      <c r="J34" s="201">
        <v>1165.5</v>
      </c>
      <c r="K34" s="201">
        <v>1124.8236658932715</v>
      </c>
      <c r="L34" s="201">
        <v>982.8</v>
      </c>
      <c r="M34" s="201">
        <v>738.15</v>
      </c>
      <c r="N34" s="201">
        <v>830.55000000000007</v>
      </c>
      <c r="O34" s="201">
        <v>811.43613933236577</v>
      </c>
      <c r="P34" s="203">
        <v>13808.3</v>
      </c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</row>
    <row r="35" spans="2:30" x14ac:dyDescent="0.15">
      <c r="B35" s="200"/>
      <c r="C35" s="293">
        <v>40784</v>
      </c>
      <c r="D35" s="203"/>
      <c r="E35" s="201">
        <v>567</v>
      </c>
      <c r="F35" s="201">
        <v>640.5</v>
      </c>
      <c r="G35" s="201">
        <v>606.10948922896944</v>
      </c>
      <c r="H35" s="201">
        <v>18239.3</v>
      </c>
      <c r="I35" s="201">
        <v>1050</v>
      </c>
      <c r="J35" s="201">
        <v>1165.5</v>
      </c>
      <c r="K35" s="201">
        <v>1124.0549682875264</v>
      </c>
      <c r="L35" s="201">
        <v>2550.1999999999998</v>
      </c>
      <c r="M35" s="201">
        <v>738.04499999999996</v>
      </c>
      <c r="N35" s="201">
        <v>817.95</v>
      </c>
      <c r="O35" s="201">
        <v>797.41582164631723</v>
      </c>
      <c r="P35" s="203">
        <v>27234.6</v>
      </c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</row>
    <row r="36" spans="2:30" x14ac:dyDescent="0.15">
      <c r="B36" s="200"/>
      <c r="C36" s="293">
        <v>40785</v>
      </c>
      <c r="D36" s="203"/>
      <c r="E36" s="201">
        <v>577.5</v>
      </c>
      <c r="F36" s="201">
        <v>640.5</v>
      </c>
      <c r="G36" s="201">
        <v>603.03801043557144</v>
      </c>
      <c r="H36" s="201">
        <v>6732.8</v>
      </c>
      <c r="I36" s="201">
        <v>1029</v>
      </c>
      <c r="J36" s="201">
        <v>1207.5</v>
      </c>
      <c r="K36" s="201">
        <v>1108.8867635807194</v>
      </c>
      <c r="L36" s="201">
        <v>572.20000000000005</v>
      </c>
      <c r="M36" s="201">
        <v>726.6</v>
      </c>
      <c r="N36" s="201">
        <v>830.55000000000007</v>
      </c>
      <c r="O36" s="201">
        <v>788.14749999999992</v>
      </c>
      <c r="P36" s="201">
        <v>21283.9</v>
      </c>
    </row>
    <row r="37" spans="2:30" x14ac:dyDescent="0.15">
      <c r="B37" s="194"/>
      <c r="C37" s="315">
        <v>40786</v>
      </c>
      <c r="D37" s="206"/>
      <c r="E37" s="207">
        <v>577.5</v>
      </c>
      <c r="F37" s="207">
        <v>640.5</v>
      </c>
      <c r="G37" s="207">
        <v>597.60019929140833</v>
      </c>
      <c r="H37" s="207">
        <v>11961</v>
      </c>
      <c r="I37" s="207">
        <v>1050</v>
      </c>
      <c r="J37" s="207">
        <v>1207.5</v>
      </c>
      <c r="K37" s="207">
        <v>1117.8349080059675</v>
      </c>
      <c r="L37" s="207">
        <v>872</v>
      </c>
      <c r="M37" s="207">
        <v>704.55000000000007</v>
      </c>
      <c r="N37" s="207">
        <v>816.90000000000009</v>
      </c>
      <c r="O37" s="207">
        <v>774.17730448983957</v>
      </c>
      <c r="P37" s="206">
        <v>16625.7</v>
      </c>
    </row>
  </sheetData>
  <mergeCells count="3">
    <mergeCell ref="E5:H5"/>
    <mergeCell ref="I5:L5"/>
    <mergeCell ref="M5:P5"/>
  </mergeCells>
  <phoneticPr fontId="8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20" width="7.625" style="182" customWidth="1"/>
    <col min="21" max="16384" width="7.5" style="182"/>
  </cols>
  <sheetData>
    <row r="3" spans="2:22" x14ac:dyDescent="0.15">
      <c r="B3" s="182" t="s">
        <v>469</v>
      </c>
    </row>
    <row r="4" spans="2:22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T4" s="183" t="s">
        <v>246</v>
      </c>
    </row>
    <row r="5" spans="2:2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T5" s="183"/>
      <c r="V5" s="181"/>
    </row>
    <row r="6" spans="2:22" ht="13.5" customHeight="1" x14ac:dyDescent="0.15">
      <c r="B6" s="200"/>
      <c r="C6" s="495" t="s">
        <v>104</v>
      </c>
      <c r="D6" s="496"/>
      <c r="E6" s="655" t="s">
        <v>251</v>
      </c>
      <c r="F6" s="656"/>
      <c r="G6" s="656"/>
      <c r="H6" s="657"/>
      <c r="I6" s="655" t="s">
        <v>252</v>
      </c>
      <c r="J6" s="656"/>
      <c r="K6" s="656"/>
      <c r="L6" s="657"/>
      <c r="M6" s="655" t="s">
        <v>253</v>
      </c>
      <c r="N6" s="656"/>
      <c r="O6" s="656"/>
      <c r="P6" s="657"/>
      <c r="Q6" s="655" t="s">
        <v>254</v>
      </c>
      <c r="R6" s="656"/>
      <c r="S6" s="656"/>
      <c r="T6" s="657"/>
      <c r="V6" s="181"/>
    </row>
    <row r="7" spans="2:22" x14ac:dyDescent="0.15">
      <c r="B7" s="194" t="s">
        <v>470</v>
      </c>
      <c r="C7" s="195"/>
      <c r="D7" s="195"/>
      <c r="E7" s="278" t="s">
        <v>157</v>
      </c>
      <c r="F7" s="278" t="s">
        <v>112</v>
      </c>
      <c r="G7" s="278" t="s">
        <v>193</v>
      </c>
      <c r="H7" s="278" t="s">
        <v>114</v>
      </c>
      <c r="I7" s="278" t="s">
        <v>157</v>
      </c>
      <c r="J7" s="278" t="s">
        <v>112</v>
      </c>
      <c r="K7" s="278" t="s">
        <v>193</v>
      </c>
      <c r="L7" s="278" t="s">
        <v>114</v>
      </c>
      <c r="M7" s="278" t="s">
        <v>157</v>
      </c>
      <c r="N7" s="278" t="s">
        <v>112</v>
      </c>
      <c r="O7" s="278" t="s">
        <v>193</v>
      </c>
      <c r="P7" s="278" t="s">
        <v>114</v>
      </c>
      <c r="Q7" s="278" t="s">
        <v>157</v>
      </c>
      <c r="R7" s="278" t="s">
        <v>112</v>
      </c>
      <c r="S7" s="278" t="s">
        <v>193</v>
      </c>
      <c r="T7" s="278" t="s">
        <v>114</v>
      </c>
      <c r="V7" s="181"/>
    </row>
    <row r="8" spans="2:22" x14ac:dyDescent="0.15">
      <c r="B8" s="200" t="s">
        <v>70</v>
      </c>
      <c r="C8" s="193">
        <v>19</v>
      </c>
      <c r="D8" s="182" t="s">
        <v>71</v>
      </c>
      <c r="E8" s="201">
        <v>704</v>
      </c>
      <c r="F8" s="201">
        <v>830</v>
      </c>
      <c r="G8" s="201">
        <v>804</v>
      </c>
      <c r="H8" s="201">
        <v>19332</v>
      </c>
      <c r="I8" s="201">
        <v>424</v>
      </c>
      <c r="J8" s="201">
        <v>515</v>
      </c>
      <c r="K8" s="201">
        <v>468</v>
      </c>
      <c r="L8" s="201">
        <v>50095</v>
      </c>
      <c r="M8" s="201">
        <v>830</v>
      </c>
      <c r="N8" s="201">
        <v>945</v>
      </c>
      <c r="O8" s="201">
        <v>860</v>
      </c>
      <c r="P8" s="201">
        <v>58087</v>
      </c>
      <c r="Q8" s="201">
        <v>725</v>
      </c>
      <c r="R8" s="201">
        <v>819</v>
      </c>
      <c r="S8" s="201">
        <v>747</v>
      </c>
      <c r="T8" s="201">
        <v>42332</v>
      </c>
      <c r="V8" s="181"/>
    </row>
    <row r="9" spans="2:22" x14ac:dyDescent="0.15">
      <c r="B9" s="200"/>
      <c r="C9" s="193">
        <v>20</v>
      </c>
      <c r="D9" s="181"/>
      <c r="E9" s="201">
        <v>735</v>
      </c>
      <c r="F9" s="201">
        <v>893</v>
      </c>
      <c r="G9" s="201">
        <v>843</v>
      </c>
      <c r="H9" s="201">
        <v>36410</v>
      </c>
      <c r="I9" s="204">
        <v>458</v>
      </c>
      <c r="J9" s="204">
        <v>651</v>
      </c>
      <c r="K9" s="204">
        <v>586</v>
      </c>
      <c r="L9" s="201">
        <v>49415</v>
      </c>
      <c r="M9" s="201">
        <v>772</v>
      </c>
      <c r="N9" s="201">
        <v>893</v>
      </c>
      <c r="O9" s="201">
        <v>843</v>
      </c>
      <c r="P9" s="201">
        <v>60426</v>
      </c>
      <c r="Q9" s="201">
        <v>683</v>
      </c>
      <c r="R9" s="201">
        <v>903</v>
      </c>
      <c r="S9" s="201">
        <v>828</v>
      </c>
      <c r="T9" s="201">
        <v>30640</v>
      </c>
      <c r="V9" s="181"/>
    </row>
    <row r="10" spans="2:22" x14ac:dyDescent="0.15">
      <c r="B10" s="200"/>
      <c r="C10" s="193">
        <v>21</v>
      </c>
      <c r="D10" s="181"/>
      <c r="E10" s="201">
        <v>620</v>
      </c>
      <c r="F10" s="201">
        <v>819</v>
      </c>
      <c r="G10" s="201">
        <v>700</v>
      </c>
      <c r="H10" s="201">
        <v>43588</v>
      </c>
      <c r="I10" s="204">
        <v>357</v>
      </c>
      <c r="J10" s="204">
        <v>536</v>
      </c>
      <c r="K10" s="204">
        <v>435</v>
      </c>
      <c r="L10" s="201">
        <v>121156</v>
      </c>
      <c r="M10" s="201">
        <v>630</v>
      </c>
      <c r="N10" s="201">
        <v>830</v>
      </c>
      <c r="O10" s="201">
        <v>752</v>
      </c>
      <c r="P10" s="201">
        <v>64489</v>
      </c>
      <c r="Q10" s="201">
        <v>578</v>
      </c>
      <c r="R10" s="201">
        <v>788</v>
      </c>
      <c r="S10" s="201">
        <v>647</v>
      </c>
      <c r="T10" s="201">
        <v>98682</v>
      </c>
      <c r="V10" s="181"/>
    </row>
    <row r="11" spans="2:22" x14ac:dyDescent="0.15">
      <c r="B11" s="194"/>
      <c r="C11" s="198">
        <v>22</v>
      </c>
      <c r="D11" s="206"/>
      <c r="E11" s="207">
        <v>651</v>
      </c>
      <c r="F11" s="207">
        <v>819</v>
      </c>
      <c r="G11" s="207">
        <v>721</v>
      </c>
      <c r="H11" s="207">
        <v>37439</v>
      </c>
      <c r="I11" s="210">
        <v>347</v>
      </c>
      <c r="J11" s="210">
        <v>557</v>
      </c>
      <c r="K11" s="210">
        <v>434</v>
      </c>
      <c r="L11" s="207">
        <v>74405</v>
      </c>
      <c r="M11" s="207">
        <v>735</v>
      </c>
      <c r="N11" s="207">
        <v>877</v>
      </c>
      <c r="O11" s="207">
        <v>770</v>
      </c>
      <c r="P11" s="207">
        <v>69103</v>
      </c>
      <c r="Q11" s="207">
        <v>600</v>
      </c>
      <c r="R11" s="207">
        <v>840</v>
      </c>
      <c r="S11" s="207">
        <v>702</v>
      </c>
      <c r="T11" s="206">
        <v>58375</v>
      </c>
      <c r="V11" s="181"/>
    </row>
    <row r="12" spans="2:22" x14ac:dyDescent="0.15">
      <c r="B12" s="200" t="s">
        <v>397</v>
      </c>
      <c r="C12" s="193">
        <v>8</v>
      </c>
      <c r="D12" s="203" t="s">
        <v>398</v>
      </c>
      <c r="E12" s="204">
        <v>704</v>
      </c>
      <c r="F12" s="205">
        <v>788</v>
      </c>
      <c r="G12" s="204">
        <v>733</v>
      </c>
      <c r="H12" s="205">
        <v>2256</v>
      </c>
      <c r="I12" s="202">
        <v>452</v>
      </c>
      <c r="J12" s="204">
        <v>504</v>
      </c>
      <c r="K12" s="204">
        <v>466</v>
      </c>
      <c r="L12" s="205">
        <v>4309</v>
      </c>
      <c r="M12" s="204">
        <v>735</v>
      </c>
      <c r="N12" s="205">
        <v>819</v>
      </c>
      <c r="O12" s="204">
        <v>749</v>
      </c>
      <c r="P12" s="205">
        <v>5505</v>
      </c>
      <c r="Q12" s="204">
        <v>600</v>
      </c>
      <c r="R12" s="205">
        <v>746</v>
      </c>
      <c r="S12" s="204">
        <v>680</v>
      </c>
      <c r="T12" s="204">
        <v>4092</v>
      </c>
      <c r="V12" s="276"/>
    </row>
    <row r="13" spans="2:22" x14ac:dyDescent="0.15">
      <c r="B13" s="200"/>
      <c r="C13" s="193">
        <v>9</v>
      </c>
      <c r="D13" s="203"/>
      <c r="E13" s="204">
        <v>706</v>
      </c>
      <c r="F13" s="204">
        <v>788</v>
      </c>
      <c r="G13" s="204">
        <v>751</v>
      </c>
      <c r="H13" s="201">
        <v>6172</v>
      </c>
      <c r="I13" s="204">
        <v>452</v>
      </c>
      <c r="J13" s="204">
        <v>494</v>
      </c>
      <c r="K13" s="204">
        <v>462</v>
      </c>
      <c r="L13" s="201">
        <v>11470</v>
      </c>
      <c r="M13" s="201">
        <v>782</v>
      </c>
      <c r="N13" s="201">
        <v>872</v>
      </c>
      <c r="O13" s="201">
        <v>794</v>
      </c>
      <c r="P13" s="201">
        <v>8026</v>
      </c>
      <c r="Q13" s="201">
        <v>672</v>
      </c>
      <c r="R13" s="201">
        <v>746</v>
      </c>
      <c r="S13" s="201">
        <v>701</v>
      </c>
      <c r="T13" s="203">
        <v>10609</v>
      </c>
      <c r="V13" s="181"/>
    </row>
    <row r="14" spans="2:22" x14ac:dyDescent="0.15">
      <c r="B14" s="200"/>
      <c r="C14" s="193">
        <v>10</v>
      </c>
      <c r="D14" s="203"/>
      <c r="E14" s="204">
        <v>724.5</v>
      </c>
      <c r="F14" s="204">
        <v>756</v>
      </c>
      <c r="G14" s="204">
        <v>736.14492512479217</v>
      </c>
      <c r="H14" s="201">
        <v>6263.5</v>
      </c>
      <c r="I14" s="204">
        <v>451.5</v>
      </c>
      <c r="J14" s="204">
        <v>504</v>
      </c>
      <c r="K14" s="204">
        <v>454.17366893950384</v>
      </c>
      <c r="L14" s="201">
        <v>3536.4</v>
      </c>
      <c r="M14" s="201">
        <v>777</v>
      </c>
      <c r="N14" s="201">
        <v>819</v>
      </c>
      <c r="O14" s="201">
        <v>792.62158489486478</v>
      </c>
      <c r="P14" s="201">
        <v>6923.8</v>
      </c>
      <c r="Q14" s="201">
        <v>672</v>
      </c>
      <c r="R14" s="201">
        <v>745.5</v>
      </c>
      <c r="S14" s="201">
        <v>710.41638627187081</v>
      </c>
      <c r="T14" s="201">
        <v>11777</v>
      </c>
      <c r="V14" s="181"/>
    </row>
    <row r="15" spans="2:22" x14ac:dyDescent="0.15">
      <c r="B15" s="200"/>
      <c r="C15" s="193">
        <v>11</v>
      </c>
      <c r="D15" s="203"/>
      <c r="E15" s="204">
        <v>698.25</v>
      </c>
      <c r="F15" s="204">
        <v>787.5</v>
      </c>
      <c r="G15" s="204">
        <v>738.38361858190729</v>
      </c>
      <c r="H15" s="201">
        <v>3091.2</v>
      </c>
      <c r="I15" s="204">
        <v>451.5</v>
      </c>
      <c r="J15" s="204">
        <v>504</v>
      </c>
      <c r="K15" s="204">
        <v>452.58350413725049</v>
      </c>
      <c r="L15" s="201">
        <v>3964.6</v>
      </c>
      <c r="M15" s="201">
        <v>756</v>
      </c>
      <c r="N15" s="201">
        <v>829.5</v>
      </c>
      <c r="O15" s="201">
        <v>778.17564821087626</v>
      </c>
      <c r="P15" s="201">
        <v>4382.8</v>
      </c>
      <c r="Q15" s="201">
        <v>672</v>
      </c>
      <c r="R15" s="201">
        <v>766.5</v>
      </c>
      <c r="S15" s="201">
        <v>712.38518992744343</v>
      </c>
      <c r="T15" s="203">
        <v>4476.3</v>
      </c>
      <c r="V15" s="181"/>
    </row>
    <row r="16" spans="2:22" x14ac:dyDescent="0.15">
      <c r="B16" s="200"/>
      <c r="C16" s="193">
        <v>12</v>
      </c>
      <c r="D16" s="203"/>
      <c r="E16" s="204">
        <v>714</v>
      </c>
      <c r="F16" s="204">
        <v>798</v>
      </c>
      <c r="G16" s="204">
        <v>762.81214225391739</v>
      </c>
      <c r="H16" s="201">
        <v>2127.5</v>
      </c>
      <c r="I16" s="204">
        <v>451.5</v>
      </c>
      <c r="J16" s="204">
        <v>451.5</v>
      </c>
      <c r="K16" s="204">
        <v>451.50000000000006</v>
      </c>
      <c r="L16" s="201">
        <v>3429</v>
      </c>
      <c r="M16" s="201">
        <v>735</v>
      </c>
      <c r="N16" s="201">
        <v>840</v>
      </c>
      <c r="O16" s="201">
        <v>799.90463676997865</v>
      </c>
      <c r="P16" s="201">
        <v>2950.6</v>
      </c>
      <c r="Q16" s="201">
        <v>728.7</v>
      </c>
      <c r="R16" s="201">
        <v>840</v>
      </c>
      <c r="S16" s="201">
        <v>763.8253493662661</v>
      </c>
      <c r="T16" s="203">
        <v>3663.5</v>
      </c>
      <c r="V16" s="181"/>
    </row>
    <row r="17" spans="2:22" x14ac:dyDescent="0.15">
      <c r="B17" s="200" t="s">
        <v>399</v>
      </c>
      <c r="C17" s="193">
        <v>1</v>
      </c>
      <c r="D17" s="203" t="s">
        <v>398</v>
      </c>
      <c r="E17" s="204">
        <v>714</v>
      </c>
      <c r="F17" s="204">
        <v>777</v>
      </c>
      <c r="G17" s="204">
        <v>741.32299270073008</v>
      </c>
      <c r="H17" s="201">
        <v>2487.4</v>
      </c>
      <c r="I17" s="204">
        <v>378</v>
      </c>
      <c r="J17" s="204">
        <v>447.3</v>
      </c>
      <c r="K17" s="204">
        <v>413.74700239808152</v>
      </c>
      <c r="L17" s="201">
        <v>3159.1</v>
      </c>
      <c r="M17" s="201">
        <v>745.5</v>
      </c>
      <c r="N17" s="201">
        <v>837.90000000000009</v>
      </c>
      <c r="O17" s="201">
        <v>769.59223658915505</v>
      </c>
      <c r="P17" s="201">
        <v>6002.8</v>
      </c>
      <c r="Q17" s="201">
        <v>735</v>
      </c>
      <c r="R17" s="201">
        <v>798</v>
      </c>
      <c r="S17" s="201">
        <v>757.65075571631564</v>
      </c>
      <c r="T17" s="203">
        <v>3356.7</v>
      </c>
      <c r="V17" s="181"/>
    </row>
    <row r="18" spans="2:22" x14ac:dyDescent="0.15">
      <c r="B18" s="200"/>
      <c r="C18" s="193">
        <v>2</v>
      </c>
      <c r="D18" s="203"/>
      <c r="E18" s="204">
        <v>714</v>
      </c>
      <c r="F18" s="204">
        <v>819</v>
      </c>
      <c r="G18" s="204">
        <v>777.34310134310169</v>
      </c>
      <c r="H18" s="201">
        <v>3241.1</v>
      </c>
      <c r="I18" s="204">
        <v>420</v>
      </c>
      <c r="J18" s="204">
        <v>483</v>
      </c>
      <c r="K18" s="204">
        <v>455.41921331584359</v>
      </c>
      <c r="L18" s="201">
        <v>7103.4</v>
      </c>
      <c r="M18" s="201">
        <v>735</v>
      </c>
      <c r="N18" s="201">
        <v>840</v>
      </c>
      <c r="O18" s="201">
        <v>796.21147512567154</v>
      </c>
      <c r="P18" s="201">
        <v>2800.9</v>
      </c>
      <c r="Q18" s="201">
        <v>735</v>
      </c>
      <c r="R18" s="201">
        <v>840</v>
      </c>
      <c r="S18" s="201">
        <v>767.27954133195135</v>
      </c>
      <c r="T18" s="203">
        <v>2056.3000000000002</v>
      </c>
    </row>
    <row r="19" spans="2:22" x14ac:dyDescent="0.15">
      <c r="B19" s="200"/>
      <c r="C19" s="193">
        <v>3</v>
      </c>
      <c r="D19" s="203"/>
      <c r="E19" s="204">
        <v>777</v>
      </c>
      <c r="F19" s="204">
        <v>840</v>
      </c>
      <c r="G19" s="204">
        <v>805.0557258010798</v>
      </c>
      <c r="H19" s="201">
        <v>1991.8</v>
      </c>
      <c r="I19" s="204">
        <v>451.5</v>
      </c>
      <c r="J19" s="204">
        <v>525</v>
      </c>
      <c r="K19" s="204">
        <v>474.96907522603459</v>
      </c>
      <c r="L19" s="201">
        <v>8042.7</v>
      </c>
      <c r="M19" s="201">
        <v>787.5</v>
      </c>
      <c r="N19" s="201">
        <v>850.5</v>
      </c>
      <c r="O19" s="201">
        <v>812.60329670329668</v>
      </c>
      <c r="P19" s="201">
        <v>2093.4</v>
      </c>
      <c r="Q19" s="201">
        <v>808.5</v>
      </c>
      <c r="R19" s="201">
        <v>869.40000000000009</v>
      </c>
      <c r="S19" s="201">
        <v>837.25654875717021</v>
      </c>
      <c r="T19" s="203">
        <v>1848.2</v>
      </c>
    </row>
    <row r="20" spans="2:22" x14ac:dyDescent="0.15">
      <c r="B20" s="200"/>
      <c r="C20" s="193">
        <v>4</v>
      </c>
      <c r="D20" s="203"/>
      <c r="E20" s="204">
        <v>787.5</v>
      </c>
      <c r="F20" s="204">
        <v>840</v>
      </c>
      <c r="G20" s="204">
        <v>825.58585340850834</v>
      </c>
      <c r="H20" s="201">
        <v>2286.9</v>
      </c>
      <c r="I20" s="204">
        <v>483</v>
      </c>
      <c r="J20" s="204">
        <v>556.5</v>
      </c>
      <c r="K20" s="204">
        <v>530.08517441860465</v>
      </c>
      <c r="L20" s="201">
        <v>1856.6</v>
      </c>
      <c r="M20" s="201">
        <v>787.5</v>
      </c>
      <c r="N20" s="201">
        <v>850.5</v>
      </c>
      <c r="O20" s="201">
        <v>837.13542905098268</v>
      </c>
      <c r="P20" s="201">
        <v>5246.4</v>
      </c>
      <c r="Q20" s="201">
        <v>808.5</v>
      </c>
      <c r="R20" s="201">
        <v>871.5</v>
      </c>
      <c r="S20" s="201">
        <v>837.76577669902929</v>
      </c>
      <c r="T20" s="203">
        <v>2602.3000000000002</v>
      </c>
    </row>
    <row r="21" spans="2:22" x14ac:dyDescent="0.15">
      <c r="B21" s="200"/>
      <c r="C21" s="193">
        <v>5</v>
      </c>
      <c r="D21" s="203"/>
      <c r="E21" s="204">
        <v>787.5</v>
      </c>
      <c r="F21" s="204">
        <v>840</v>
      </c>
      <c r="G21" s="204">
        <v>798.64373522458675</v>
      </c>
      <c r="H21" s="203">
        <v>1170.5</v>
      </c>
      <c r="I21" s="204">
        <v>556.5</v>
      </c>
      <c r="J21" s="204">
        <v>556.5</v>
      </c>
      <c r="K21" s="204">
        <v>556.49999999999989</v>
      </c>
      <c r="L21" s="201">
        <v>1986</v>
      </c>
      <c r="M21" s="201">
        <v>808.5</v>
      </c>
      <c r="N21" s="201">
        <v>871.5</v>
      </c>
      <c r="O21" s="201">
        <v>827.2501621621625</v>
      </c>
      <c r="P21" s="201">
        <v>2631.6</v>
      </c>
      <c r="Q21" s="201">
        <v>840</v>
      </c>
      <c r="R21" s="201">
        <v>840</v>
      </c>
      <c r="S21" s="201">
        <v>840</v>
      </c>
      <c r="T21" s="201">
        <v>1737.1</v>
      </c>
    </row>
    <row r="22" spans="2:22" x14ac:dyDescent="0.15">
      <c r="B22" s="200"/>
      <c r="C22" s="193">
        <v>6</v>
      </c>
      <c r="D22" s="203"/>
      <c r="E22" s="204">
        <v>798</v>
      </c>
      <c r="F22" s="204">
        <v>850.5</v>
      </c>
      <c r="G22" s="204">
        <v>827.4748784440842</v>
      </c>
      <c r="H22" s="203">
        <v>2992.6</v>
      </c>
      <c r="I22" s="204">
        <v>556.5</v>
      </c>
      <c r="J22" s="204">
        <v>556.5</v>
      </c>
      <c r="K22" s="204">
        <v>556.5</v>
      </c>
      <c r="L22" s="201">
        <v>325.8</v>
      </c>
      <c r="M22" s="201">
        <v>840</v>
      </c>
      <c r="N22" s="201">
        <v>892.5</v>
      </c>
      <c r="O22" s="201">
        <v>854.48788721207313</v>
      </c>
      <c r="P22" s="201">
        <v>4094.4</v>
      </c>
      <c r="Q22" s="201">
        <v>840</v>
      </c>
      <c r="R22" s="201">
        <v>840</v>
      </c>
      <c r="S22" s="201">
        <v>840</v>
      </c>
      <c r="T22" s="203">
        <v>6409.9</v>
      </c>
    </row>
    <row r="23" spans="2:22" x14ac:dyDescent="0.15">
      <c r="B23" s="200"/>
      <c r="C23" s="193">
        <v>7</v>
      </c>
      <c r="D23" s="203"/>
      <c r="E23" s="204">
        <v>787.5</v>
      </c>
      <c r="F23" s="204">
        <v>840</v>
      </c>
      <c r="G23" s="204">
        <v>814.20846809761815</v>
      </c>
      <c r="H23" s="201">
        <v>1665.7</v>
      </c>
      <c r="I23" s="204">
        <v>556.5</v>
      </c>
      <c r="J23" s="204">
        <v>556.5</v>
      </c>
      <c r="K23" s="204">
        <v>556.49999999999989</v>
      </c>
      <c r="L23" s="201">
        <v>539.4</v>
      </c>
      <c r="M23" s="201">
        <v>808.5</v>
      </c>
      <c r="N23" s="201">
        <v>871.5</v>
      </c>
      <c r="O23" s="201">
        <v>825.36953147735017</v>
      </c>
      <c r="P23" s="201">
        <v>5001.3999999999996</v>
      </c>
      <c r="Q23" s="201">
        <v>798</v>
      </c>
      <c r="R23" s="201">
        <v>840</v>
      </c>
      <c r="S23" s="201">
        <v>828.07872219053058</v>
      </c>
      <c r="T23" s="203">
        <v>4056</v>
      </c>
    </row>
    <row r="24" spans="2:22" x14ac:dyDescent="0.15">
      <c r="B24" s="194"/>
      <c r="C24" s="198">
        <v>8</v>
      </c>
      <c r="D24" s="206"/>
      <c r="E24" s="210">
        <v>787.5</v>
      </c>
      <c r="F24" s="210">
        <v>840</v>
      </c>
      <c r="G24" s="210">
        <v>808.35942748649052</v>
      </c>
      <c r="H24" s="207">
        <v>2947.3</v>
      </c>
      <c r="I24" s="210">
        <v>530.25</v>
      </c>
      <c r="J24" s="210">
        <v>567</v>
      </c>
      <c r="K24" s="210">
        <v>552.4974958263773</v>
      </c>
      <c r="L24" s="207">
        <v>3114</v>
      </c>
      <c r="M24" s="207">
        <v>808.5</v>
      </c>
      <c r="N24" s="207">
        <v>924</v>
      </c>
      <c r="O24" s="207">
        <v>821.02074404251687</v>
      </c>
      <c r="P24" s="207">
        <v>6499.8</v>
      </c>
      <c r="Q24" s="207">
        <v>798</v>
      </c>
      <c r="R24" s="207">
        <v>840</v>
      </c>
      <c r="S24" s="207">
        <v>815.42967542503857</v>
      </c>
      <c r="T24" s="207">
        <v>7192.5</v>
      </c>
    </row>
    <row r="25" spans="2:22" ht="13.5" customHeight="1" x14ac:dyDescent="0.15">
      <c r="B25" s="200"/>
      <c r="C25" s="539" t="s">
        <v>104</v>
      </c>
      <c r="D25" s="540"/>
      <c r="E25" s="658" t="s">
        <v>471</v>
      </c>
      <c r="F25" s="659"/>
      <c r="G25" s="659"/>
      <c r="H25" s="660"/>
      <c r="I25" s="658" t="s">
        <v>248</v>
      </c>
      <c r="J25" s="659"/>
      <c r="K25" s="659"/>
      <c r="L25" s="660"/>
      <c r="M25" s="658" t="s">
        <v>472</v>
      </c>
      <c r="N25" s="659"/>
      <c r="O25" s="659"/>
      <c r="P25" s="660"/>
      <c r="Q25" s="200"/>
      <c r="R25" s="181"/>
      <c r="S25" s="181"/>
      <c r="T25" s="181"/>
    </row>
    <row r="26" spans="2:22" x14ac:dyDescent="0.15">
      <c r="B26" s="194" t="s">
        <v>470</v>
      </c>
      <c r="C26" s="195"/>
      <c r="D26" s="195"/>
      <c r="E26" s="278" t="s">
        <v>157</v>
      </c>
      <c r="F26" s="278" t="s">
        <v>112</v>
      </c>
      <c r="G26" s="278" t="s">
        <v>193</v>
      </c>
      <c r="H26" s="278" t="s">
        <v>114</v>
      </c>
      <c r="I26" s="185" t="s">
        <v>157</v>
      </c>
      <c r="J26" s="278" t="s">
        <v>112</v>
      </c>
      <c r="K26" s="187" t="s">
        <v>193</v>
      </c>
      <c r="L26" s="278" t="s">
        <v>114</v>
      </c>
      <c r="M26" s="185" t="s">
        <v>157</v>
      </c>
      <c r="N26" s="278" t="s">
        <v>112</v>
      </c>
      <c r="O26" s="187" t="s">
        <v>193</v>
      </c>
      <c r="P26" s="278" t="s">
        <v>114</v>
      </c>
      <c r="Q26" s="200"/>
      <c r="R26" s="181"/>
      <c r="S26" s="181"/>
      <c r="T26" s="181"/>
    </row>
    <row r="27" spans="2:22" x14ac:dyDescent="0.15">
      <c r="B27" s="200" t="s">
        <v>70</v>
      </c>
      <c r="C27" s="193">
        <v>19</v>
      </c>
      <c r="D27" s="182" t="s">
        <v>71</v>
      </c>
      <c r="E27" s="201">
        <v>452</v>
      </c>
      <c r="F27" s="201">
        <v>546</v>
      </c>
      <c r="G27" s="201">
        <v>475</v>
      </c>
      <c r="H27" s="201">
        <v>144984</v>
      </c>
      <c r="I27" s="204" t="s">
        <v>290</v>
      </c>
      <c r="J27" s="205" t="s">
        <v>290</v>
      </c>
      <c r="K27" s="204" t="s">
        <v>290</v>
      </c>
      <c r="L27" s="201">
        <v>1827</v>
      </c>
      <c r="M27" s="286" t="s">
        <v>290</v>
      </c>
      <c r="N27" s="193" t="s">
        <v>290</v>
      </c>
      <c r="O27" s="286" t="s">
        <v>290</v>
      </c>
      <c r="P27" s="204">
        <v>28195</v>
      </c>
      <c r="Q27" s="200"/>
      <c r="R27" s="181"/>
      <c r="S27" s="181"/>
      <c r="T27" s="181"/>
    </row>
    <row r="28" spans="2:22" x14ac:dyDescent="0.15">
      <c r="B28" s="200"/>
      <c r="C28" s="193">
        <v>20</v>
      </c>
      <c r="D28" s="181"/>
      <c r="E28" s="201">
        <v>473</v>
      </c>
      <c r="F28" s="201">
        <v>683</v>
      </c>
      <c r="G28" s="201">
        <v>610</v>
      </c>
      <c r="H28" s="201">
        <v>178640</v>
      </c>
      <c r="I28" s="204">
        <v>830</v>
      </c>
      <c r="J28" s="205">
        <v>945</v>
      </c>
      <c r="K28" s="204">
        <v>879</v>
      </c>
      <c r="L28" s="201">
        <v>3234</v>
      </c>
      <c r="M28" s="286" t="s">
        <v>290</v>
      </c>
      <c r="N28" s="193" t="s">
        <v>290</v>
      </c>
      <c r="O28" s="286" t="s">
        <v>290</v>
      </c>
      <c r="P28" s="201">
        <v>55397</v>
      </c>
      <c r="Q28" s="200"/>
      <c r="R28" s="181"/>
      <c r="S28" s="181"/>
      <c r="T28" s="181"/>
    </row>
    <row r="29" spans="2:22" x14ac:dyDescent="0.15">
      <c r="B29" s="200"/>
      <c r="C29" s="193">
        <v>21</v>
      </c>
      <c r="D29" s="181"/>
      <c r="E29" s="201">
        <v>388</v>
      </c>
      <c r="F29" s="201">
        <v>557</v>
      </c>
      <c r="G29" s="201">
        <v>454</v>
      </c>
      <c r="H29" s="201">
        <v>229829</v>
      </c>
      <c r="I29" s="204">
        <v>756</v>
      </c>
      <c r="J29" s="205">
        <v>945</v>
      </c>
      <c r="K29" s="204">
        <v>803</v>
      </c>
      <c r="L29" s="181">
        <v>5391</v>
      </c>
      <c r="M29" s="286" t="s">
        <v>290</v>
      </c>
      <c r="N29" s="193" t="s">
        <v>290</v>
      </c>
      <c r="O29" s="286" t="s">
        <v>290</v>
      </c>
      <c r="P29" s="201">
        <v>47438</v>
      </c>
      <c r="Q29" s="200"/>
      <c r="R29" s="181"/>
      <c r="S29" s="181"/>
      <c r="T29" s="181"/>
    </row>
    <row r="30" spans="2:22" x14ac:dyDescent="0.15">
      <c r="B30" s="194"/>
      <c r="C30" s="198">
        <v>22</v>
      </c>
      <c r="D30" s="206"/>
      <c r="E30" s="207">
        <v>357</v>
      </c>
      <c r="F30" s="207">
        <v>609</v>
      </c>
      <c r="G30" s="207">
        <v>437</v>
      </c>
      <c r="H30" s="207">
        <v>142431</v>
      </c>
      <c r="I30" s="210">
        <v>767</v>
      </c>
      <c r="J30" s="210">
        <v>945</v>
      </c>
      <c r="K30" s="210">
        <v>831</v>
      </c>
      <c r="L30" s="207">
        <v>4984</v>
      </c>
      <c r="M30" s="197" t="s">
        <v>290</v>
      </c>
      <c r="N30" s="197" t="s">
        <v>290</v>
      </c>
      <c r="O30" s="197" t="s">
        <v>290</v>
      </c>
      <c r="P30" s="206">
        <v>60258</v>
      </c>
      <c r="Q30" s="181"/>
      <c r="R30" s="181"/>
      <c r="S30" s="181"/>
      <c r="T30" s="181"/>
    </row>
    <row r="31" spans="2:22" x14ac:dyDescent="0.15">
      <c r="B31" s="200" t="s">
        <v>397</v>
      </c>
      <c r="C31" s="193">
        <v>8</v>
      </c>
      <c r="D31" s="203" t="s">
        <v>398</v>
      </c>
      <c r="E31" s="204">
        <v>473</v>
      </c>
      <c r="F31" s="205">
        <v>530</v>
      </c>
      <c r="G31" s="204">
        <v>499</v>
      </c>
      <c r="H31" s="181">
        <v>3980</v>
      </c>
      <c r="I31" s="204">
        <v>788</v>
      </c>
      <c r="J31" s="205">
        <v>882</v>
      </c>
      <c r="K31" s="204">
        <v>825</v>
      </c>
      <c r="L31" s="205">
        <v>148</v>
      </c>
      <c r="M31" s="286" t="s">
        <v>290</v>
      </c>
      <c r="N31" s="193" t="s">
        <v>290</v>
      </c>
      <c r="O31" s="286" t="s">
        <v>290</v>
      </c>
      <c r="P31" s="204">
        <v>3894</v>
      </c>
      <c r="Q31" s="181"/>
      <c r="R31" s="181"/>
      <c r="S31" s="181"/>
      <c r="T31" s="181"/>
    </row>
    <row r="32" spans="2:22" x14ac:dyDescent="0.15">
      <c r="B32" s="200"/>
      <c r="C32" s="193">
        <v>9</v>
      </c>
      <c r="D32" s="203"/>
      <c r="E32" s="204">
        <v>473</v>
      </c>
      <c r="F32" s="204">
        <v>530</v>
      </c>
      <c r="G32" s="204">
        <v>498</v>
      </c>
      <c r="H32" s="201">
        <v>12820</v>
      </c>
      <c r="I32" s="204">
        <v>788</v>
      </c>
      <c r="J32" s="205">
        <v>945</v>
      </c>
      <c r="K32" s="204">
        <v>835</v>
      </c>
      <c r="L32" s="204">
        <v>2938</v>
      </c>
      <c r="M32" s="286" t="s">
        <v>290</v>
      </c>
      <c r="N32" s="286" t="s">
        <v>290</v>
      </c>
      <c r="O32" s="286" t="s">
        <v>290</v>
      </c>
      <c r="P32" s="204">
        <v>4810</v>
      </c>
      <c r="Q32" s="181"/>
      <c r="R32" s="181"/>
      <c r="S32" s="181"/>
      <c r="T32" s="181"/>
    </row>
    <row r="33" spans="2:20" x14ac:dyDescent="0.15">
      <c r="B33" s="200"/>
      <c r="C33" s="193">
        <v>10</v>
      </c>
      <c r="D33" s="203"/>
      <c r="E33" s="204">
        <v>472.5</v>
      </c>
      <c r="F33" s="204">
        <v>577.5</v>
      </c>
      <c r="G33" s="204">
        <v>492.336008466355</v>
      </c>
      <c r="H33" s="201">
        <v>20264.2</v>
      </c>
      <c r="I33" s="204">
        <v>840</v>
      </c>
      <c r="J33" s="204">
        <v>840</v>
      </c>
      <c r="K33" s="204">
        <v>839.99999999999989</v>
      </c>
      <c r="L33" s="204">
        <v>349</v>
      </c>
      <c r="M33" s="289">
        <v>0</v>
      </c>
      <c r="N33" s="289">
        <v>0</v>
      </c>
      <c r="O33" s="289">
        <v>0</v>
      </c>
      <c r="P33" s="265">
        <v>3510</v>
      </c>
      <c r="Q33" s="181"/>
      <c r="R33" s="181"/>
      <c r="S33" s="181"/>
      <c r="T33" s="181"/>
    </row>
    <row r="34" spans="2:20" x14ac:dyDescent="0.15">
      <c r="B34" s="200"/>
      <c r="C34" s="193">
        <v>11</v>
      </c>
      <c r="D34" s="203"/>
      <c r="E34" s="204">
        <v>472.5</v>
      </c>
      <c r="F34" s="204">
        <v>533.4</v>
      </c>
      <c r="G34" s="204">
        <v>492.5503904601099</v>
      </c>
      <c r="H34" s="201">
        <v>25018.6</v>
      </c>
      <c r="I34" s="204">
        <v>819</v>
      </c>
      <c r="J34" s="204">
        <v>840</v>
      </c>
      <c r="K34" s="204">
        <v>825.36243511090152</v>
      </c>
      <c r="L34" s="204">
        <v>211.9</v>
      </c>
      <c r="M34" s="289">
        <v>0</v>
      </c>
      <c r="N34" s="289">
        <v>0</v>
      </c>
      <c r="O34" s="289">
        <v>0</v>
      </c>
      <c r="P34" s="265">
        <v>16696</v>
      </c>
      <c r="Q34" s="181"/>
      <c r="R34" s="181"/>
      <c r="S34" s="181"/>
      <c r="T34" s="181"/>
    </row>
    <row r="35" spans="2:20" x14ac:dyDescent="0.15">
      <c r="B35" s="200"/>
      <c r="C35" s="193">
        <v>12</v>
      </c>
      <c r="D35" s="203"/>
      <c r="E35" s="204">
        <v>462</v>
      </c>
      <c r="F35" s="204">
        <v>509.25</v>
      </c>
      <c r="G35" s="204">
        <v>472.96266875645642</v>
      </c>
      <c r="H35" s="201">
        <v>3933.3</v>
      </c>
      <c r="I35" s="204">
        <v>840</v>
      </c>
      <c r="J35" s="204">
        <v>892.5</v>
      </c>
      <c r="K35" s="204">
        <v>847.63803680981607</v>
      </c>
      <c r="L35" s="204">
        <v>114.1</v>
      </c>
      <c r="M35" s="289">
        <v>0</v>
      </c>
      <c r="N35" s="289">
        <v>0</v>
      </c>
      <c r="O35" s="289">
        <v>0</v>
      </c>
      <c r="P35" s="265">
        <v>3040</v>
      </c>
      <c r="Q35" s="181"/>
      <c r="R35" s="181"/>
      <c r="S35" s="181"/>
      <c r="T35" s="181"/>
    </row>
    <row r="36" spans="2:20" x14ac:dyDescent="0.15">
      <c r="B36" s="200" t="s">
        <v>399</v>
      </c>
      <c r="C36" s="193">
        <v>1</v>
      </c>
      <c r="D36" s="203" t="s">
        <v>398</v>
      </c>
      <c r="E36" s="204">
        <v>410.55</v>
      </c>
      <c r="F36" s="204">
        <v>472.5</v>
      </c>
      <c r="G36" s="204">
        <v>437.36027713625879</v>
      </c>
      <c r="H36" s="201">
        <v>9524.9</v>
      </c>
      <c r="I36" s="289">
        <v>0</v>
      </c>
      <c r="J36" s="289">
        <v>0</v>
      </c>
      <c r="K36" s="289">
        <v>0</v>
      </c>
      <c r="L36" s="289">
        <v>0</v>
      </c>
      <c r="M36" s="289">
        <v>0</v>
      </c>
      <c r="N36" s="289">
        <v>0</v>
      </c>
      <c r="O36" s="289">
        <v>0</v>
      </c>
      <c r="P36" s="267">
        <v>3710</v>
      </c>
      <c r="Q36" s="181"/>
      <c r="R36" s="181"/>
      <c r="S36" s="181"/>
      <c r="T36" s="181"/>
    </row>
    <row r="37" spans="2:20" x14ac:dyDescent="0.15">
      <c r="B37" s="200"/>
      <c r="C37" s="193">
        <v>2</v>
      </c>
      <c r="D37" s="203"/>
      <c r="E37" s="204">
        <v>451.5</v>
      </c>
      <c r="F37" s="204">
        <v>509.25</v>
      </c>
      <c r="G37" s="204">
        <v>467.75645584075164</v>
      </c>
      <c r="H37" s="201">
        <v>5269.8</v>
      </c>
      <c r="I37" s="265">
        <v>840</v>
      </c>
      <c r="J37" s="265">
        <v>882</v>
      </c>
      <c r="K37" s="265">
        <v>853.90944372574393</v>
      </c>
      <c r="L37" s="265">
        <v>91</v>
      </c>
      <c r="M37" s="289">
        <v>0</v>
      </c>
      <c r="N37" s="289">
        <v>0</v>
      </c>
      <c r="O37" s="289">
        <v>0</v>
      </c>
      <c r="P37" s="265">
        <v>27380.3</v>
      </c>
      <c r="Q37" s="181"/>
      <c r="R37" s="181"/>
      <c r="S37" s="181"/>
      <c r="T37" s="181"/>
    </row>
    <row r="38" spans="2:20" x14ac:dyDescent="0.15">
      <c r="B38" s="200"/>
      <c r="C38" s="193">
        <v>3</v>
      </c>
      <c r="D38" s="203"/>
      <c r="E38" s="204">
        <v>472.5</v>
      </c>
      <c r="F38" s="204">
        <v>550.20000000000005</v>
      </c>
      <c r="G38" s="204">
        <v>491.67909238249592</v>
      </c>
      <c r="H38" s="201">
        <v>4603.1000000000004</v>
      </c>
      <c r="I38" s="265">
        <v>840</v>
      </c>
      <c r="J38" s="265">
        <v>840</v>
      </c>
      <c r="K38" s="265">
        <v>840</v>
      </c>
      <c r="L38" s="265">
        <v>202.5</v>
      </c>
      <c r="M38" s="289">
        <v>0</v>
      </c>
      <c r="N38" s="289">
        <v>0</v>
      </c>
      <c r="O38" s="289">
        <v>0</v>
      </c>
      <c r="P38" s="267">
        <v>21856.3</v>
      </c>
      <c r="Q38" s="181"/>
      <c r="R38" s="181"/>
      <c r="S38" s="181"/>
      <c r="T38" s="181"/>
    </row>
    <row r="39" spans="2:20" x14ac:dyDescent="0.15">
      <c r="B39" s="200"/>
      <c r="C39" s="193">
        <v>4</v>
      </c>
      <c r="D39" s="203"/>
      <c r="E39" s="204">
        <v>493.5</v>
      </c>
      <c r="F39" s="204">
        <v>577.5</v>
      </c>
      <c r="G39" s="204">
        <v>532.75509195175005</v>
      </c>
      <c r="H39" s="201">
        <v>4958.7</v>
      </c>
      <c r="I39" s="289">
        <v>0</v>
      </c>
      <c r="J39" s="289">
        <v>0</v>
      </c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67">
        <v>33176.400000000001</v>
      </c>
      <c r="Q39" s="181"/>
      <c r="R39" s="181"/>
      <c r="S39" s="181"/>
      <c r="T39" s="181"/>
    </row>
    <row r="40" spans="2:20" x14ac:dyDescent="0.15">
      <c r="B40" s="200"/>
      <c r="C40" s="193">
        <v>5</v>
      </c>
      <c r="D40" s="203"/>
      <c r="E40" s="204">
        <v>493.5</v>
      </c>
      <c r="F40" s="204">
        <v>582.75</v>
      </c>
      <c r="G40" s="249">
        <v>564.97707022244379</v>
      </c>
      <c r="H40" s="201">
        <v>4553.5</v>
      </c>
      <c r="I40" s="289">
        <v>0</v>
      </c>
      <c r="J40" s="289">
        <v>0</v>
      </c>
      <c r="K40" s="289">
        <v>0</v>
      </c>
      <c r="L40" s="265">
        <v>53</v>
      </c>
      <c r="M40" s="289">
        <v>0</v>
      </c>
      <c r="N40" s="289">
        <v>0</v>
      </c>
      <c r="O40" s="289">
        <v>0</v>
      </c>
      <c r="P40" s="265">
        <v>29951.599999999999</v>
      </c>
      <c r="Q40" s="181"/>
      <c r="R40" s="181"/>
      <c r="S40" s="181"/>
      <c r="T40" s="181"/>
    </row>
    <row r="41" spans="2:20" x14ac:dyDescent="0.15">
      <c r="B41" s="200"/>
      <c r="C41" s="193">
        <v>6</v>
      </c>
      <c r="D41" s="203"/>
      <c r="E41" s="204">
        <v>556.5</v>
      </c>
      <c r="F41" s="204">
        <v>603.75</v>
      </c>
      <c r="G41" s="204">
        <v>561.04905266894446</v>
      </c>
      <c r="H41" s="201">
        <v>8373.2999999999993</v>
      </c>
      <c r="I41" s="289">
        <v>840</v>
      </c>
      <c r="J41" s="289">
        <v>840</v>
      </c>
      <c r="K41" s="289">
        <v>840</v>
      </c>
      <c r="L41" s="265">
        <v>164.8</v>
      </c>
      <c r="M41" s="289">
        <v>0</v>
      </c>
      <c r="N41" s="289">
        <v>0</v>
      </c>
      <c r="O41" s="289">
        <v>0</v>
      </c>
      <c r="P41" s="267">
        <v>4060</v>
      </c>
      <c r="Q41" s="181"/>
      <c r="R41" s="181"/>
      <c r="S41" s="181"/>
      <c r="T41" s="181"/>
    </row>
    <row r="42" spans="2:20" x14ac:dyDescent="0.15">
      <c r="B42" s="200"/>
      <c r="C42" s="193">
        <v>7</v>
      </c>
      <c r="D42" s="203"/>
      <c r="E42" s="204">
        <v>567</v>
      </c>
      <c r="F42" s="204">
        <v>609</v>
      </c>
      <c r="G42" s="204">
        <v>579.02392493718025</v>
      </c>
      <c r="H42" s="201">
        <v>23867.5</v>
      </c>
      <c r="I42" s="289">
        <v>0</v>
      </c>
      <c r="J42" s="289">
        <v>0</v>
      </c>
      <c r="K42" s="289">
        <v>0</v>
      </c>
      <c r="L42" s="265">
        <v>113.7</v>
      </c>
      <c r="M42" s="289">
        <v>0</v>
      </c>
      <c r="N42" s="289">
        <v>0</v>
      </c>
      <c r="O42" s="289">
        <v>0</v>
      </c>
      <c r="P42" s="267">
        <v>2680</v>
      </c>
      <c r="Q42" s="181"/>
      <c r="R42" s="181"/>
      <c r="S42" s="181"/>
      <c r="T42" s="181"/>
    </row>
    <row r="43" spans="2:20" x14ac:dyDescent="0.15">
      <c r="B43" s="194"/>
      <c r="C43" s="198">
        <v>8</v>
      </c>
      <c r="D43" s="206"/>
      <c r="E43" s="210">
        <v>556.5</v>
      </c>
      <c r="F43" s="210">
        <v>609</v>
      </c>
      <c r="G43" s="210">
        <v>572.62521214406945</v>
      </c>
      <c r="H43" s="207">
        <v>2474</v>
      </c>
      <c r="I43" s="290">
        <v>787.5</v>
      </c>
      <c r="J43" s="290">
        <v>840</v>
      </c>
      <c r="K43" s="290">
        <v>809.24356223175971</v>
      </c>
      <c r="L43" s="268">
        <v>93.2</v>
      </c>
      <c r="M43" s="290">
        <v>0</v>
      </c>
      <c r="N43" s="290">
        <v>0</v>
      </c>
      <c r="O43" s="290">
        <v>0</v>
      </c>
      <c r="P43" s="269">
        <v>2819.7</v>
      </c>
      <c r="Q43" s="181"/>
      <c r="R43" s="181"/>
      <c r="S43" s="181"/>
      <c r="T43" s="181"/>
    </row>
    <row r="44" spans="2:20" s="181" customFormat="1" ht="6.75" customHeight="1" x14ac:dyDescent="0.15">
      <c r="G44" s="205"/>
      <c r="H44" s="205"/>
      <c r="I44" s="205"/>
      <c r="J44" s="205"/>
      <c r="K44" s="205"/>
      <c r="L44" s="205"/>
      <c r="M44" s="205"/>
      <c r="N44" s="205"/>
      <c r="O44" s="205"/>
      <c r="P44" s="205"/>
    </row>
    <row r="45" spans="2:20" ht="12.75" customHeight="1" x14ac:dyDescent="0.15">
      <c r="B45" s="183" t="s">
        <v>473</v>
      </c>
      <c r="C45" s="182" t="s">
        <v>474</v>
      </c>
    </row>
    <row r="46" spans="2:20" ht="12.75" customHeight="1" x14ac:dyDescent="0.15">
      <c r="B46" s="211">
        <v>2</v>
      </c>
      <c r="C46" s="182" t="s">
        <v>413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25" style="182" customWidth="1"/>
    <col min="3" max="3" width="3.5" style="182" customWidth="1"/>
    <col min="4" max="4" width="5.625" style="182" customWidth="1"/>
    <col min="5" max="5" width="5.5" style="182" customWidth="1"/>
    <col min="6" max="7" width="5.875" style="182" customWidth="1"/>
    <col min="8" max="8" width="7.875" style="182" customWidth="1"/>
    <col min="9" max="9" width="5.5" style="182" customWidth="1"/>
    <col min="10" max="11" width="5.875" style="182" customWidth="1"/>
    <col min="12" max="12" width="7.875" style="182" customWidth="1"/>
    <col min="13" max="13" width="5.5" style="182" customWidth="1"/>
    <col min="14" max="15" width="5.875" style="182" customWidth="1"/>
    <col min="16" max="16" width="7.875" style="182" customWidth="1"/>
    <col min="17" max="17" width="5.5" style="182" customWidth="1"/>
    <col min="18" max="19" width="5.875" style="182" customWidth="1"/>
    <col min="20" max="20" width="7.875" style="182" customWidth="1"/>
    <col min="21" max="21" width="5.25" style="182" customWidth="1"/>
    <col min="22" max="23" width="5.875" style="182" customWidth="1"/>
    <col min="24" max="24" width="7.875" style="182" customWidth="1"/>
    <col min="25" max="16384" width="7.5" style="182"/>
  </cols>
  <sheetData>
    <row r="1" spans="2:46" ht="5.25" customHeight="1" x14ac:dyDescent="0.15"/>
    <row r="2" spans="2:46" ht="5.25" customHeight="1" x14ac:dyDescent="0.15"/>
    <row r="3" spans="2:46" x14ac:dyDescent="0.15">
      <c r="B3" s="182" t="s">
        <v>475</v>
      </c>
    </row>
    <row r="4" spans="2:46" ht="8.25" customHeight="1" x14ac:dyDescent="0.15">
      <c r="X4" s="183" t="s">
        <v>246</v>
      </c>
    </row>
    <row r="5" spans="2:4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2:46" ht="13.5" customHeight="1" x14ac:dyDescent="0.15">
      <c r="B6" s="200"/>
      <c r="C6" s="209" t="s">
        <v>104</v>
      </c>
      <c r="D6" s="264"/>
      <c r="E6" s="200" t="s">
        <v>262</v>
      </c>
      <c r="I6" s="200" t="s">
        <v>263</v>
      </c>
      <c r="M6" s="200" t="s">
        <v>476</v>
      </c>
      <c r="N6" s="285"/>
      <c r="O6" s="285"/>
      <c r="P6" s="285"/>
      <c r="Q6" s="254" t="s">
        <v>477</v>
      </c>
      <c r="R6" s="255"/>
      <c r="S6" s="255"/>
      <c r="T6" s="256"/>
      <c r="U6" s="184" t="s">
        <v>478</v>
      </c>
      <c r="V6" s="285"/>
      <c r="W6" s="285"/>
      <c r="X6" s="199"/>
      <c r="Z6" s="181"/>
    </row>
    <row r="7" spans="2:46" x14ac:dyDescent="0.15">
      <c r="B7" s="200"/>
      <c r="C7" s="194"/>
      <c r="D7" s="206"/>
      <c r="E7" s="200"/>
      <c r="F7" s="181"/>
      <c r="G7" s="181"/>
      <c r="H7" s="181"/>
      <c r="I7" s="320"/>
      <c r="J7" s="321"/>
      <c r="K7" s="321"/>
      <c r="L7" s="321"/>
      <c r="M7" s="320"/>
      <c r="N7" s="321"/>
      <c r="O7" s="321"/>
      <c r="P7" s="321"/>
      <c r="Q7" s="320"/>
      <c r="R7" s="321"/>
      <c r="S7" s="321"/>
      <c r="T7" s="321"/>
      <c r="U7" s="320"/>
      <c r="V7" s="321"/>
      <c r="W7" s="321"/>
      <c r="X7" s="322"/>
      <c r="Z7" s="181"/>
    </row>
    <row r="8" spans="2:46" x14ac:dyDescent="0.15">
      <c r="B8" s="499" t="s">
        <v>340</v>
      </c>
      <c r="C8" s="500"/>
      <c r="D8" s="501"/>
      <c r="E8" s="184" t="s">
        <v>111</v>
      </c>
      <c r="F8" s="309" t="s">
        <v>112</v>
      </c>
      <c r="G8" s="285" t="s">
        <v>113</v>
      </c>
      <c r="H8" s="309" t="s">
        <v>114</v>
      </c>
      <c r="I8" s="184" t="s">
        <v>111</v>
      </c>
      <c r="J8" s="309" t="s">
        <v>112</v>
      </c>
      <c r="K8" s="285" t="s">
        <v>113</v>
      </c>
      <c r="L8" s="309" t="s">
        <v>114</v>
      </c>
      <c r="M8" s="184" t="s">
        <v>111</v>
      </c>
      <c r="N8" s="309" t="s">
        <v>112</v>
      </c>
      <c r="O8" s="285" t="s">
        <v>113</v>
      </c>
      <c r="P8" s="309" t="s">
        <v>114</v>
      </c>
      <c r="Q8" s="184" t="s">
        <v>111</v>
      </c>
      <c r="R8" s="309" t="s">
        <v>112</v>
      </c>
      <c r="S8" s="285" t="s">
        <v>113</v>
      </c>
      <c r="T8" s="309" t="s">
        <v>114</v>
      </c>
      <c r="U8" s="184" t="s">
        <v>111</v>
      </c>
      <c r="V8" s="309" t="s">
        <v>112</v>
      </c>
      <c r="W8" s="285" t="s">
        <v>113</v>
      </c>
      <c r="X8" s="309" t="s">
        <v>114</v>
      </c>
      <c r="Z8" s="181"/>
    </row>
    <row r="9" spans="2:46" x14ac:dyDescent="0.15">
      <c r="B9" s="194"/>
      <c r="C9" s="195"/>
      <c r="D9" s="195"/>
      <c r="E9" s="194"/>
      <c r="F9" s="207"/>
      <c r="G9" s="195" t="s">
        <v>115</v>
      </c>
      <c r="H9" s="207"/>
      <c r="I9" s="194"/>
      <c r="J9" s="207"/>
      <c r="K9" s="195" t="s">
        <v>115</v>
      </c>
      <c r="L9" s="207"/>
      <c r="M9" s="194"/>
      <c r="N9" s="207"/>
      <c r="O9" s="195" t="s">
        <v>115</v>
      </c>
      <c r="P9" s="207"/>
      <c r="Q9" s="194"/>
      <c r="R9" s="207"/>
      <c r="S9" s="195" t="s">
        <v>115</v>
      </c>
      <c r="T9" s="207"/>
      <c r="U9" s="194"/>
      <c r="V9" s="207"/>
      <c r="W9" s="195" t="s">
        <v>115</v>
      </c>
      <c r="X9" s="207"/>
      <c r="Z9" s="181"/>
    </row>
    <row r="10" spans="2:46" x14ac:dyDescent="0.15">
      <c r="B10" s="184" t="s">
        <v>70</v>
      </c>
      <c r="C10" s="181">
        <v>20</v>
      </c>
      <c r="D10" s="285" t="s">
        <v>71</v>
      </c>
      <c r="E10" s="200">
        <v>650</v>
      </c>
      <c r="F10" s="201">
        <v>794</v>
      </c>
      <c r="G10" s="181">
        <v>704</v>
      </c>
      <c r="H10" s="201">
        <v>1256417</v>
      </c>
      <c r="I10" s="200">
        <v>760</v>
      </c>
      <c r="J10" s="201">
        <v>945</v>
      </c>
      <c r="K10" s="181">
        <v>856</v>
      </c>
      <c r="L10" s="201">
        <v>160263</v>
      </c>
      <c r="M10" s="200">
        <v>651</v>
      </c>
      <c r="N10" s="201">
        <v>798</v>
      </c>
      <c r="O10" s="181">
        <v>699</v>
      </c>
      <c r="P10" s="201">
        <v>213634</v>
      </c>
      <c r="Q10" s="200">
        <v>735</v>
      </c>
      <c r="R10" s="201">
        <v>840</v>
      </c>
      <c r="S10" s="181">
        <v>771</v>
      </c>
      <c r="T10" s="201">
        <v>134150</v>
      </c>
      <c r="U10" s="200">
        <v>588</v>
      </c>
      <c r="V10" s="201">
        <v>713</v>
      </c>
      <c r="W10" s="181">
        <v>616</v>
      </c>
      <c r="X10" s="201">
        <v>88254</v>
      </c>
      <c r="Z10" s="181"/>
    </row>
    <row r="11" spans="2:46" x14ac:dyDescent="0.15">
      <c r="B11" s="200"/>
      <c r="C11" s="181">
        <v>21</v>
      </c>
      <c r="D11" s="181"/>
      <c r="E11" s="200">
        <v>609</v>
      </c>
      <c r="F11" s="201">
        <v>767</v>
      </c>
      <c r="G11" s="181">
        <v>675</v>
      </c>
      <c r="H11" s="201">
        <v>1426618</v>
      </c>
      <c r="I11" s="200">
        <v>735</v>
      </c>
      <c r="J11" s="201">
        <v>945</v>
      </c>
      <c r="K11" s="181">
        <v>813</v>
      </c>
      <c r="L11" s="201">
        <v>255393</v>
      </c>
      <c r="M11" s="200">
        <v>620</v>
      </c>
      <c r="N11" s="201">
        <v>788</v>
      </c>
      <c r="O11" s="181">
        <v>725</v>
      </c>
      <c r="P11" s="201">
        <v>18975</v>
      </c>
      <c r="Q11" s="200">
        <v>646</v>
      </c>
      <c r="R11" s="201">
        <v>819</v>
      </c>
      <c r="S11" s="181">
        <v>707</v>
      </c>
      <c r="T11" s="201">
        <v>504851</v>
      </c>
      <c r="U11" s="200">
        <v>473</v>
      </c>
      <c r="V11" s="201">
        <v>662</v>
      </c>
      <c r="W11" s="181">
        <v>546</v>
      </c>
      <c r="X11" s="201">
        <v>64862</v>
      </c>
      <c r="Z11" s="181"/>
    </row>
    <row r="12" spans="2:46" x14ac:dyDescent="0.15">
      <c r="B12" s="194"/>
      <c r="C12" s="195">
        <v>22</v>
      </c>
      <c r="D12" s="206"/>
      <c r="E12" s="207">
        <v>588</v>
      </c>
      <c r="F12" s="207">
        <v>756</v>
      </c>
      <c r="G12" s="207">
        <v>655</v>
      </c>
      <c r="H12" s="207">
        <v>1365136</v>
      </c>
      <c r="I12" s="207">
        <v>683</v>
      </c>
      <c r="J12" s="207">
        <v>924</v>
      </c>
      <c r="K12" s="207">
        <v>789</v>
      </c>
      <c r="L12" s="207">
        <v>346801</v>
      </c>
      <c r="M12" s="207">
        <v>600</v>
      </c>
      <c r="N12" s="207">
        <v>772</v>
      </c>
      <c r="O12" s="207">
        <v>689</v>
      </c>
      <c r="P12" s="207">
        <v>29817</v>
      </c>
      <c r="Q12" s="207">
        <v>641</v>
      </c>
      <c r="R12" s="207">
        <v>819</v>
      </c>
      <c r="S12" s="207">
        <v>693</v>
      </c>
      <c r="T12" s="207">
        <v>903441</v>
      </c>
      <c r="U12" s="207">
        <v>494</v>
      </c>
      <c r="V12" s="207">
        <v>589</v>
      </c>
      <c r="W12" s="207">
        <v>514</v>
      </c>
      <c r="X12" s="206">
        <v>115981</v>
      </c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</row>
    <row r="13" spans="2:46" x14ac:dyDescent="0.15">
      <c r="B13" s="200" t="s">
        <v>397</v>
      </c>
      <c r="C13" s="181">
        <v>12</v>
      </c>
      <c r="D13" s="203" t="s">
        <v>427</v>
      </c>
      <c r="E13" s="201">
        <v>588</v>
      </c>
      <c r="F13" s="201">
        <v>682.5</v>
      </c>
      <c r="G13" s="201">
        <v>631.93986992859516</v>
      </c>
      <c r="H13" s="201">
        <v>114470</v>
      </c>
      <c r="I13" s="201">
        <v>682.5</v>
      </c>
      <c r="J13" s="201">
        <v>840</v>
      </c>
      <c r="K13" s="201">
        <v>763.13290512870515</v>
      </c>
      <c r="L13" s="201">
        <v>36924</v>
      </c>
      <c r="M13" s="204">
        <v>600.07500000000005</v>
      </c>
      <c r="N13" s="204">
        <v>714.63000000000011</v>
      </c>
      <c r="O13" s="204">
        <v>652.26356739933851</v>
      </c>
      <c r="P13" s="201">
        <v>4145</v>
      </c>
      <c r="Q13" s="204">
        <v>651</v>
      </c>
      <c r="R13" s="204">
        <v>735</v>
      </c>
      <c r="S13" s="204">
        <v>682.43039276922616</v>
      </c>
      <c r="T13" s="201">
        <v>112904</v>
      </c>
      <c r="U13" s="201">
        <v>525</v>
      </c>
      <c r="V13" s="201">
        <v>577.5</v>
      </c>
      <c r="W13" s="201">
        <v>549.23228223540445</v>
      </c>
      <c r="X13" s="203">
        <v>10293</v>
      </c>
      <c r="Z13" s="181"/>
      <c r="AA13" s="181"/>
      <c r="AB13" s="181"/>
      <c r="AC13" s="181"/>
      <c r="AD13" s="181"/>
      <c r="AE13" s="181"/>
      <c r="AF13" s="181"/>
      <c r="AG13" s="181"/>
      <c r="AH13" s="205"/>
      <c r="AI13" s="205"/>
      <c r="AJ13" s="205"/>
      <c r="AK13" s="181"/>
      <c r="AL13" s="205"/>
      <c r="AM13" s="205"/>
      <c r="AN13" s="205"/>
      <c r="AO13" s="181"/>
      <c r="AP13" s="181"/>
      <c r="AQ13" s="181"/>
      <c r="AR13" s="181"/>
      <c r="AS13" s="181"/>
      <c r="AT13" s="181"/>
    </row>
    <row r="14" spans="2:46" x14ac:dyDescent="0.15">
      <c r="B14" s="200" t="s">
        <v>399</v>
      </c>
      <c r="C14" s="181">
        <v>1</v>
      </c>
      <c r="D14" s="203" t="s">
        <v>427</v>
      </c>
      <c r="E14" s="201">
        <v>588</v>
      </c>
      <c r="F14" s="201">
        <v>682.5</v>
      </c>
      <c r="G14" s="201">
        <v>633.76267616789721</v>
      </c>
      <c r="H14" s="201">
        <v>140490.70000000001</v>
      </c>
      <c r="I14" s="201">
        <v>693</v>
      </c>
      <c r="J14" s="201">
        <v>829.5</v>
      </c>
      <c r="K14" s="201">
        <v>756.05846194848971</v>
      </c>
      <c r="L14" s="201">
        <v>52631.399999999994</v>
      </c>
      <c r="M14" s="204">
        <v>619.5</v>
      </c>
      <c r="N14" s="204">
        <v>674.73</v>
      </c>
      <c r="O14" s="204">
        <v>655.94445319886552</v>
      </c>
      <c r="P14" s="201">
        <v>4074.4</v>
      </c>
      <c r="Q14" s="204">
        <v>640.5</v>
      </c>
      <c r="R14" s="204">
        <v>735</v>
      </c>
      <c r="S14" s="204">
        <v>681.01910196380106</v>
      </c>
      <c r="T14" s="201">
        <v>201532</v>
      </c>
      <c r="U14" s="201">
        <v>493.5</v>
      </c>
      <c r="V14" s="201">
        <v>556.5</v>
      </c>
      <c r="W14" s="201">
        <v>510.23794097976929</v>
      </c>
      <c r="X14" s="203">
        <v>10768.1</v>
      </c>
      <c r="Z14" s="181"/>
      <c r="AA14" s="181"/>
      <c r="AB14" s="181"/>
      <c r="AC14" s="181"/>
      <c r="AD14" s="181"/>
      <c r="AE14" s="181"/>
      <c r="AF14" s="181"/>
      <c r="AG14" s="181"/>
      <c r="AH14" s="205"/>
      <c r="AI14" s="205"/>
      <c r="AJ14" s="205"/>
      <c r="AK14" s="181"/>
      <c r="AL14" s="205"/>
      <c r="AM14" s="205"/>
      <c r="AN14" s="205"/>
      <c r="AO14" s="181"/>
      <c r="AP14" s="181"/>
      <c r="AQ14" s="181"/>
      <c r="AR14" s="181"/>
      <c r="AS14" s="181"/>
      <c r="AT14" s="181"/>
    </row>
    <row r="15" spans="2:46" x14ac:dyDescent="0.15">
      <c r="B15" s="200"/>
      <c r="C15" s="181">
        <v>2</v>
      </c>
      <c r="D15" s="203"/>
      <c r="E15" s="201">
        <v>598.5</v>
      </c>
      <c r="F15" s="201">
        <v>682.5</v>
      </c>
      <c r="G15" s="201">
        <v>634.94043779937931</v>
      </c>
      <c r="H15" s="201">
        <v>129026.7</v>
      </c>
      <c r="I15" s="201">
        <v>693</v>
      </c>
      <c r="J15" s="201">
        <v>808.5</v>
      </c>
      <c r="K15" s="201">
        <v>754.56488817593174</v>
      </c>
      <c r="L15" s="201">
        <v>36299.100000000006</v>
      </c>
      <c r="M15" s="204">
        <v>619.5</v>
      </c>
      <c r="N15" s="204">
        <v>713.79</v>
      </c>
      <c r="O15" s="204">
        <v>663.66093193830238</v>
      </c>
      <c r="P15" s="201">
        <v>3552.4</v>
      </c>
      <c r="Q15" s="204">
        <v>640.5</v>
      </c>
      <c r="R15" s="204">
        <v>714</v>
      </c>
      <c r="S15" s="204">
        <v>679.65933461172415</v>
      </c>
      <c r="T15" s="201">
        <v>157913.5</v>
      </c>
      <c r="U15" s="201">
        <v>494.44499999999999</v>
      </c>
      <c r="V15" s="201">
        <v>577.5</v>
      </c>
      <c r="W15" s="201">
        <v>511.87861240172771</v>
      </c>
      <c r="X15" s="203">
        <v>14488.099999999999</v>
      </c>
      <c r="Z15" s="181"/>
      <c r="AA15" s="181"/>
      <c r="AB15" s="181"/>
      <c r="AC15" s="181"/>
      <c r="AD15" s="181"/>
      <c r="AE15" s="181"/>
      <c r="AF15" s="181"/>
      <c r="AG15" s="181"/>
      <c r="AH15" s="205"/>
      <c r="AI15" s="205"/>
      <c r="AJ15" s="205"/>
      <c r="AK15" s="181"/>
      <c r="AL15" s="205"/>
      <c r="AM15" s="205"/>
      <c r="AN15" s="205"/>
      <c r="AO15" s="181"/>
      <c r="AP15" s="181"/>
      <c r="AQ15" s="181"/>
      <c r="AR15" s="181"/>
      <c r="AS15" s="181"/>
      <c r="AT15" s="181"/>
    </row>
    <row r="16" spans="2:46" x14ac:dyDescent="0.15">
      <c r="B16" s="200"/>
      <c r="C16" s="181">
        <v>3</v>
      </c>
      <c r="D16" s="203"/>
      <c r="E16" s="201">
        <v>609</v>
      </c>
      <c r="F16" s="201">
        <v>682.5</v>
      </c>
      <c r="G16" s="201">
        <v>643.57773498483061</v>
      </c>
      <c r="H16" s="201">
        <v>79945.799999999988</v>
      </c>
      <c r="I16" s="201">
        <v>704.55000000000007</v>
      </c>
      <c r="J16" s="201">
        <v>808.5</v>
      </c>
      <c r="K16" s="201">
        <v>755.31780695455916</v>
      </c>
      <c r="L16" s="201">
        <v>35921.699999999997</v>
      </c>
      <c r="M16" s="204">
        <v>630</v>
      </c>
      <c r="N16" s="204">
        <v>671.89499999999998</v>
      </c>
      <c r="O16" s="204">
        <v>652.27565217391304</v>
      </c>
      <c r="P16" s="201">
        <v>9225.7999999999993</v>
      </c>
      <c r="Q16" s="204">
        <v>661.5</v>
      </c>
      <c r="R16" s="204">
        <v>703.5</v>
      </c>
      <c r="S16" s="204">
        <v>685.04843854195747</v>
      </c>
      <c r="T16" s="201">
        <v>119043</v>
      </c>
      <c r="U16" s="201">
        <v>514.5</v>
      </c>
      <c r="V16" s="201">
        <v>569.83500000000004</v>
      </c>
      <c r="W16" s="201">
        <v>528.77284157585916</v>
      </c>
      <c r="X16" s="203">
        <v>11847.900000000001</v>
      </c>
      <c r="Z16" s="181"/>
      <c r="AA16" s="181"/>
      <c r="AB16" s="181"/>
      <c r="AC16" s="181"/>
      <c r="AD16" s="181"/>
      <c r="AE16" s="181"/>
      <c r="AF16" s="181"/>
      <c r="AG16" s="181"/>
      <c r="AH16" s="205"/>
      <c r="AI16" s="205"/>
      <c r="AJ16" s="205"/>
      <c r="AK16" s="181"/>
      <c r="AL16" s="205"/>
      <c r="AM16" s="205"/>
      <c r="AN16" s="205"/>
      <c r="AO16" s="181"/>
      <c r="AP16" s="181"/>
      <c r="AQ16" s="181"/>
      <c r="AR16" s="181"/>
      <c r="AS16" s="181"/>
      <c r="AT16" s="181"/>
    </row>
    <row r="17" spans="2:46" x14ac:dyDescent="0.15">
      <c r="B17" s="200"/>
      <c r="C17" s="181">
        <v>4</v>
      </c>
      <c r="D17" s="203"/>
      <c r="E17" s="201">
        <v>605.85</v>
      </c>
      <c r="F17" s="201">
        <v>689.85</v>
      </c>
      <c r="G17" s="201">
        <v>641.51647081990825</v>
      </c>
      <c r="H17" s="201">
        <v>111835.5</v>
      </c>
      <c r="I17" s="201">
        <v>707.91000000000008</v>
      </c>
      <c r="J17" s="201">
        <v>808.5</v>
      </c>
      <c r="K17" s="201">
        <v>752.03536475393548</v>
      </c>
      <c r="L17" s="201">
        <v>32408.400000000001</v>
      </c>
      <c r="M17" s="204">
        <v>611.20500000000004</v>
      </c>
      <c r="N17" s="204">
        <v>702.03000000000009</v>
      </c>
      <c r="O17" s="204">
        <v>641.88657157520299</v>
      </c>
      <c r="P17" s="201">
        <v>12348.3</v>
      </c>
      <c r="Q17" s="204">
        <v>661.5</v>
      </c>
      <c r="R17" s="204">
        <v>714</v>
      </c>
      <c r="S17" s="204">
        <v>691.82175258984921</v>
      </c>
      <c r="T17" s="201">
        <v>133520</v>
      </c>
      <c r="U17" s="201">
        <v>498.75</v>
      </c>
      <c r="V17" s="201">
        <v>561.96</v>
      </c>
      <c r="W17" s="201">
        <v>527.27250080532588</v>
      </c>
      <c r="X17" s="203">
        <v>11861.7</v>
      </c>
      <c r="Z17" s="181"/>
      <c r="AA17" s="181"/>
      <c r="AB17" s="181"/>
      <c r="AC17" s="181"/>
      <c r="AD17" s="181"/>
      <c r="AE17" s="181"/>
      <c r="AF17" s="181"/>
      <c r="AG17" s="181"/>
      <c r="AH17" s="205"/>
      <c r="AI17" s="205"/>
      <c r="AJ17" s="205"/>
      <c r="AK17" s="181"/>
      <c r="AL17" s="205"/>
      <c r="AM17" s="205"/>
      <c r="AN17" s="205"/>
      <c r="AO17" s="181"/>
      <c r="AP17" s="181"/>
      <c r="AQ17" s="181"/>
      <c r="AR17" s="181"/>
      <c r="AS17" s="181"/>
      <c r="AT17" s="181"/>
    </row>
    <row r="18" spans="2:46" x14ac:dyDescent="0.15">
      <c r="B18" s="200"/>
      <c r="C18" s="181">
        <v>5</v>
      </c>
      <c r="D18" s="203"/>
      <c r="E18" s="201">
        <v>609</v>
      </c>
      <c r="F18" s="201">
        <v>682.5</v>
      </c>
      <c r="G18" s="201">
        <v>643.75984076595114</v>
      </c>
      <c r="H18" s="201">
        <v>106426.5</v>
      </c>
      <c r="I18" s="201">
        <v>714</v>
      </c>
      <c r="J18" s="201">
        <v>819</v>
      </c>
      <c r="K18" s="201">
        <v>759.29275769471394</v>
      </c>
      <c r="L18" s="201">
        <v>34707.800000000003</v>
      </c>
      <c r="M18" s="204">
        <v>619.60500000000002</v>
      </c>
      <c r="N18" s="204">
        <v>692.37</v>
      </c>
      <c r="O18" s="204">
        <v>641.49285974582074</v>
      </c>
      <c r="P18" s="201">
        <v>14596.2</v>
      </c>
      <c r="Q18" s="204">
        <v>651</v>
      </c>
      <c r="R18" s="204">
        <v>714</v>
      </c>
      <c r="S18" s="204">
        <v>691.15088657698789</v>
      </c>
      <c r="T18" s="201">
        <v>117407</v>
      </c>
      <c r="U18" s="201">
        <v>504</v>
      </c>
      <c r="V18" s="201">
        <v>567</v>
      </c>
      <c r="W18" s="201">
        <v>526.8204073959032</v>
      </c>
      <c r="X18" s="203">
        <v>10838.9</v>
      </c>
      <c r="Z18" s="181"/>
      <c r="AA18" s="181"/>
      <c r="AB18" s="181"/>
      <c r="AC18" s="181"/>
      <c r="AD18" s="181"/>
      <c r="AE18" s="181"/>
      <c r="AF18" s="181"/>
      <c r="AG18" s="181"/>
      <c r="AH18" s="205"/>
      <c r="AI18" s="205"/>
      <c r="AJ18" s="205"/>
      <c r="AK18" s="181"/>
      <c r="AL18" s="205"/>
      <c r="AM18" s="205"/>
      <c r="AN18" s="205"/>
      <c r="AO18" s="181"/>
      <c r="AP18" s="181"/>
      <c r="AQ18" s="181"/>
      <c r="AR18" s="181"/>
      <c r="AS18" s="181"/>
      <c r="AT18" s="181"/>
    </row>
    <row r="19" spans="2:46" x14ac:dyDescent="0.15">
      <c r="B19" s="200"/>
      <c r="C19" s="181">
        <v>6</v>
      </c>
      <c r="D19" s="203"/>
      <c r="E19" s="201">
        <v>588</v>
      </c>
      <c r="F19" s="201">
        <v>661.5</v>
      </c>
      <c r="G19" s="201">
        <v>630.69490049374485</v>
      </c>
      <c r="H19" s="201">
        <v>106340.6</v>
      </c>
      <c r="I19" s="201">
        <v>704.55000000000007</v>
      </c>
      <c r="J19" s="201">
        <v>808.5</v>
      </c>
      <c r="K19" s="201">
        <v>749.07696367314668</v>
      </c>
      <c r="L19" s="201">
        <v>36946.6</v>
      </c>
      <c r="M19" s="204">
        <v>615.61500000000001</v>
      </c>
      <c r="N19" s="204">
        <v>651</v>
      </c>
      <c r="O19" s="204">
        <v>634.96139814505557</v>
      </c>
      <c r="P19" s="201">
        <v>17940.199999999997</v>
      </c>
      <c r="Q19" s="204">
        <v>630</v>
      </c>
      <c r="R19" s="204">
        <v>693</v>
      </c>
      <c r="S19" s="204">
        <v>662.18247914474262</v>
      </c>
      <c r="T19" s="201">
        <v>111279.8</v>
      </c>
      <c r="U19" s="201">
        <v>493.5</v>
      </c>
      <c r="V19" s="201">
        <v>567</v>
      </c>
      <c r="W19" s="201">
        <v>520.95310687655342</v>
      </c>
      <c r="X19" s="203">
        <v>13205.900000000001</v>
      </c>
      <c r="Z19" s="181"/>
      <c r="AA19" s="181"/>
      <c r="AB19" s="181"/>
      <c r="AC19" s="181"/>
      <c r="AD19" s="181"/>
      <c r="AE19" s="181"/>
      <c r="AF19" s="181"/>
      <c r="AG19" s="181"/>
      <c r="AH19" s="205"/>
      <c r="AI19" s="205"/>
      <c r="AJ19" s="205"/>
      <c r="AK19" s="181"/>
      <c r="AL19" s="205"/>
      <c r="AM19" s="205"/>
      <c r="AN19" s="205"/>
      <c r="AO19" s="181"/>
      <c r="AP19" s="181"/>
      <c r="AQ19" s="181"/>
      <c r="AR19" s="181"/>
      <c r="AS19" s="181"/>
      <c r="AT19" s="181"/>
    </row>
    <row r="20" spans="2:46" x14ac:dyDescent="0.15">
      <c r="B20" s="200"/>
      <c r="C20" s="181">
        <v>7</v>
      </c>
      <c r="D20" s="203"/>
      <c r="E20" s="201">
        <v>598.5</v>
      </c>
      <c r="F20" s="201">
        <v>672</v>
      </c>
      <c r="G20" s="203">
        <v>639.29448470935699</v>
      </c>
      <c r="H20" s="201">
        <v>114106.4</v>
      </c>
      <c r="I20" s="201">
        <v>714</v>
      </c>
      <c r="J20" s="201">
        <v>808.5</v>
      </c>
      <c r="K20" s="201">
        <v>751.403442855913</v>
      </c>
      <c r="L20" s="201">
        <v>30200.3</v>
      </c>
      <c r="M20" s="204">
        <v>598.71</v>
      </c>
      <c r="N20" s="204">
        <v>658.14</v>
      </c>
      <c r="O20" s="204">
        <v>636.34127970433451</v>
      </c>
      <c r="P20" s="201">
        <v>15091.9</v>
      </c>
      <c r="Q20" s="204">
        <v>598.5</v>
      </c>
      <c r="R20" s="204">
        <v>693</v>
      </c>
      <c r="S20" s="204">
        <v>649.48464823712732</v>
      </c>
      <c r="T20" s="201">
        <v>103559.1</v>
      </c>
      <c r="U20" s="201">
        <v>493.5</v>
      </c>
      <c r="V20" s="201">
        <v>540.75</v>
      </c>
      <c r="W20" s="201">
        <v>511.48914253897556</v>
      </c>
      <c r="X20" s="203">
        <v>10477.5</v>
      </c>
      <c r="Z20" s="181"/>
      <c r="AA20" s="181"/>
      <c r="AB20" s="181"/>
      <c r="AC20" s="181"/>
      <c r="AD20" s="181"/>
      <c r="AE20" s="181"/>
      <c r="AF20" s="181"/>
      <c r="AG20" s="181"/>
      <c r="AH20" s="205"/>
      <c r="AI20" s="205"/>
      <c r="AJ20" s="205"/>
      <c r="AK20" s="181"/>
      <c r="AL20" s="205"/>
      <c r="AM20" s="205"/>
      <c r="AN20" s="205"/>
      <c r="AO20" s="181"/>
      <c r="AP20" s="181"/>
      <c r="AQ20" s="181"/>
      <c r="AR20" s="181"/>
      <c r="AS20" s="181"/>
      <c r="AT20" s="181"/>
    </row>
    <row r="21" spans="2:46" x14ac:dyDescent="0.15">
      <c r="B21" s="194"/>
      <c r="C21" s="195">
        <v>8</v>
      </c>
      <c r="D21" s="206"/>
      <c r="E21" s="207">
        <v>609</v>
      </c>
      <c r="F21" s="207">
        <v>684.28500000000008</v>
      </c>
      <c r="G21" s="207">
        <v>651.71271483371504</v>
      </c>
      <c r="H21" s="207">
        <v>131637.6</v>
      </c>
      <c r="I21" s="207">
        <v>703.5</v>
      </c>
      <c r="J21" s="207">
        <v>819</v>
      </c>
      <c r="K21" s="207">
        <v>765.56621461819111</v>
      </c>
      <c r="L21" s="207">
        <v>33318.9</v>
      </c>
      <c r="M21" s="210">
        <v>616.98</v>
      </c>
      <c r="N21" s="210">
        <v>651</v>
      </c>
      <c r="O21" s="210">
        <v>639.08569059149579</v>
      </c>
      <c r="P21" s="207">
        <v>16584.900000000001</v>
      </c>
      <c r="Q21" s="210">
        <v>640.5</v>
      </c>
      <c r="R21" s="210">
        <v>697.93500000000006</v>
      </c>
      <c r="S21" s="210">
        <v>669.01800519355174</v>
      </c>
      <c r="T21" s="207">
        <v>130704.1</v>
      </c>
      <c r="U21" s="207">
        <v>473.02500000000003</v>
      </c>
      <c r="V21" s="207">
        <v>560.70000000000005</v>
      </c>
      <c r="W21" s="207">
        <v>499.4556557470608</v>
      </c>
      <c r="X21" s="206">
        <v>12342.599999999999</v>
      </c>
      <c r="Z21" s="181"/>
      <c r="AA21" s="181"/>
      <c r="AB21" s="181"/>
      <c r="AC21" s="181"/>
      <c r="AD21" s="181"/>
      <c r="AE21" s="181"/>
      <c r="AF21" s="181"/>
      <c r="AG21" s="181"/>
      <c r="AH21" s="205"/>
      <c r="AI21" s="205"/>
      <c r="AJ21" s="205"/>
      <c r="AK21" s="181"/>
      <c r="AL21" s="205"/>
      <c r="AM21" s="205"/>
      <c r="AN21" s="205"/>
      <c r="AO21" s="181"/>
      <c r="AP21" s="181"/>
      <c r="AQ21" s="181"/>
      <c r="AR21" s="181"/>
      <c r="AS21" s="181"/>
      <c r="AT21" s="181"/>
    </row>
    <row r="22" spans="2:46" x14ac:dyDescent="0.15">
      <c r="B22" s="200" t="s">
        <v>447</v>
      </c>
      <c r="C22" s="181"/>
      <c r="E22" s="200"/>
      <c r="F22" s="201"/>
      <c r="G22" s="181"/>
      <c r="H22" s="201"/>
      <c r="I22" s="200"/>
      <c r="J22" s="200"/>
      <c r="K22" s="201"/>
      <c r="L22" s="201"/>
      <c r="M22" s="200"/>
      <c r="N22" s="201"/>
      <c r="O22" s="181"/>
      <c r="P22" s="201"/>
      <c r="Q22" s="202"/>
      <c r="R22" s="204"/>
      <c r="S22" s="205"/>
      <c r="T22" s="201"/>
      <c r="U22" s="200"/>
      <c r="V22" s="201"/>
      <c r="W22" s="181"/>
      <c r="X22" s="201"/>
      <c r="Z22" s="181"/>
      <c r="AA22" s="181"/>
      <c r="AB22" s="181"/>
      <c r="AC22" s="181"/>
      <c r="AD22" s="181"/>
      <c r="AE22" s="181"/>
      <c r="AF22" s="181"/>
      <c r="AG22" s="181"/>
      <c r="AH22" s="205"/>
      <c r="AI22" s="205"/>
      <c r="AJ22" s="205"/>
      <c r="AK22" s="181"/>
      <c r="AL22" s="205"/>
      <c r="AM22" s="205"/>
      <c r="AN22" s="205"/>
      <c r="AO22" s="181"/>
      <c r="AP22" s="181"/>
      <c r="AQ22" s="181"/>
      <c r="AR22" s="181"/>
      <c r="AS22" s="181"/>
      <c r="AT22" s="181"/>
    </row>
    <row r="23" spans="2:46" x14ac:dyDescent="0.15">
      <c r="B23" s="200"/>
      <c r="C23" s="181"/>
      <c r="E23" s="200"/>
      <c r="F23" s="201"/>
      <c r="G23" s="181"/>
      <c r="H23" s="201"/>
      <c r="I23" s="200"/>
      <c r="J23" s="200"/>
      <c r="K23" s="201"/>
      <c r="L23" s="201"/>
      <c r="M23" s="200"/>
      <c r="N23" s="201"/>
      <c r="O23" s="181"/>
      <c r="P23" s="201"/>
      <c r="Q23" s="202"/>
      <c r="R23" s="204"/>
      <c r="S23" s="205"/>
      <c r="T23" s="201"/>
      <c r="U23" s="200"/>
      <c r="V23" s="201"/>
      <c r="W23" s="181"/>
      <c r="X23" s="201"/>
      <c r="Z23" s="181"/>
      <c r="AA23" s="181"/>
      <c r="AB23" s="181"/>
      <c r="AC23" s="181"/>
      <c r="AD23" s="181"/>
      <c r="AE23" s="181"/>
      <c r="AF23" s="181"/>
      <c r="AG23" s="181"/>
      <c r="AH23" s="205"/>
      <c r="AI23" s="205"/>
      <c r="AJ23" s="205"/>
      <c r="AK23" s="181"/>
      <c r="AL23" s="205"/>
      <c r="AM23" s="205"/>
      <c r="AN23" s="205"/>
      <c r="AO23" s="181"/>
      <c r="AP23" s="181"/>
      <c r="AQ23" s="181"/>
      <c r="AR23" s="181"/>
      <c r="AS23" s="181"/>
      <c r="AT23" s="181"/>
    </row>
    <row r="24" spans="2:46" x14ac:dyDescent="0.15">
      <c r="B24" s="310">
        <v>40756</v>
      </c>
      <c r="C24" s="296"/>
      <c r="D24" s="311">
        <v>40770</v>
      </c>
      <c r="E24" s="265">
        <v>609</v>
      </c>
      <c r="F24" s="265">
        <v>684.28500000000008</v>
      </c>
      <c r="G24" s="265">
        <v>651.47547761788644</v>
      </c>
      <c r="H24" s="201">
        <v>63138.5</v>
      </c>
      <c r="I24" s="265">
        <v>703.5</v>
      </c>
      <c r="J24" s="265">
        <v>808.5</v>
      </c>
      <c r="K24" s="265">
        <v>762.75506102511531</v>
      </c>
      <c r="L24" s="201">
        <v>15011.1</v>
      </c>
      <c r="M24" s="265">
        <v>616.98</v>
      </c>
      <c r="N24" s="265">
        <v>648.48</v>
      </c>
      <c r="O24" s="265">
        <v>639.06767665174652</v>
      </c>
      <c r="P24" s="201">
        <v>9162.9</v>
      </c>
      <c r="Q24" s="265">
        <v>640.5</v>
      </c>
      <c r="R24" s="265">
        <v>694.78500000000008</v>
      </c>
      <c r="S24" s="265">
        <v>668.93193643604695</v>
      </c>
      <c r="T24" s="201">
        <v>58787.6</v>
      </c>
      <c r="U24" s="265">
        <v>473.02500000000003</v>
      </c>
      <c r="V24" s="265">
        <v>560.70000000000005</v>
      </c>
      <c r="W24" s="265">
        <v>500.69058593750003</v>
      </c>
      <c r="X24" s="201">
        <v>7477.2</v>
      </c>
      <c r="Z24" s="181"/>
      <c r="AA24" s="181"/>
      <c r="AB24" s="181"/>
      <c r="AC24" s="181"/>
      <c r="AD24" s="181"/>
      <c r="AE24" s="181"/>
      <c r="AF24" s="181"/>
      <c r="AG24" s="181"/>
      <c r="AH24" s="205"/>
      <c r="AI24" s="205"/>
      <c r="AJ24" s="205"/>
      <c r="AK24" s="181"/>
      <c r="AL24" s="205"/>
      <c r="AM24" s="205"/>
      <c r="AN24" s="205"/>
      <c r="AO24" s="181"/>
      <c r="AP24" s="181"/>
      <c r="AQ24" s="181"/>
      <c r="AR24" s="181"/>
      <c r="AS24" s="181"/>
      <c r="AT24" s="181"/>
    </row>
    <row r="25" spans="2:46" x14ac:dyDescent="0.15">
      <c r="B25" s="310">
        <v>40771</v>
      </c>
      <c r="C25" s="296"/>
      <c r="D25" s="581">
        <v>40786</v>
      </c>
      <c r="E25" s="202">
        <v>619.5</v>
      </c>
      <c r="F25" s="202">
        <v>682.5</v>
      </c>
      <c r="G25" s="202">
        <v>651.99457895315209</v>
      </c>
      <c r="H25" s="201">
        <v>68499.100000000006</v>
      </c>
      <c r="I25" s="202">
        <v>714</v>
      </c>
      <c r="J25" s="202">
        <v>819</v>
      </c>
      <c r="K25" s="204">
        <v>767.27514725872265</v>
      </c>
      <c r="L25" s="201">
        <v>18307.8</v>
      </c>
      <c r="M25" s="202">
        <v>622.33500000000004</v>
      </c>
      <c r="N25" s="202">
        <v>651</v>
      </c>
      <c r="O25" s="202">
        <v>639.1075998449013</v>
      </c>
      <c r="P25" s="201">
        <v>7422</v>
      </c>
      <c r="Q25" s="202">
        <v>651</v>
      </c>
      <c r="R25" s="204">
        <v>697.93500000000006</v>
      </c>
      <c r="S25" s="205">
        <v>669.08838120314135</v>
      </c>
      <c r="T25" s="201">
        <v>71916.5</v>
      </c>
      <c r="U25" s="202">
        <v>477.75</v>
      </c>
      <c r="V25" s="202">
        <v>540.75</v>
      </c>
      <c r="W25" s="202">
        <v>497.38729445631782</v>
      </c>
      <c r="X25" s="201">
        <v>4865.3999999999996</v>
      </c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</row>
    <row r="26" spans="2:46" x14ac:dyDescent="0.15">
      <c r="B26" s="580"/>
      <c r="C26" s="300"/>
      <c r="D26" s="323"/>
      <c r="E26" s="210"/>
      <c r="F26" s="210"/>
      <c r="G26" s="210"/>
      <c r="H26" s="207"/>
      <c r="I26" s="210"/>
      <c r="J26" s="210"/>
      <c r="K26" s="210"/>
      <c r="L26" s="206"/>
      <c r="M26" s="210"/>
      <c r="N26" s="210"/>
      <c r="O26" s="266"/>
      <c r="P26" s="207"/>
      <c r="Q26" s="266"/>
      <c r="R26" s="210"/>
      <c r="S26" s="210"/>
      <c r="T26" s="207"/>
      <c r="U26" s="266"/>
      <c r="V26" s="210"/>
      <c r="W26" s="210"/>
      <c r="X26" s="206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</row>
    <row r="27" spans="2:46" x14ac:dyDescent="0.15">
      <c r="B27" s="200"/>
      <c r="C27" s="191" t="s">
        <v>104</v>
      </c>
      <c r="D27" s="579"/>
      <c r="E27" s="200" t="s">
        <v>275</v>
      </c>
      <c r="I27" s="200" t="s">
        <v>479</v>
      </c>
      <c r="M27" s="200" t="s">
        <v>480</v>
      </c>
      <c r="N27" s="181"/>
      <c r="O27" s="181"/>
      <c r="P27" s="181"/>
      <c r="Q27" s="200" t="s">
        <v>481</v>
      </c>
      <c r="R27" s="181"/>
      <c r="S27" s="181"/>
      <c r="T27" s="181"/>
      <c r="U27" s="200"/>
      <c r="V27" s="181"/>
      <c r="W27" s="181"/>
      <c r="X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</row>
    <row r="28" spans="2:46" x14ac:dyDescent="0.15">
      <c r="B28" s="200"/>
      <c r="C28" s="194"/>
      <c r="D28" s="206"/>
      <c r="E28" s="200"/>
      <c r="F28" s="181"/>
      <c r="G28" s="181"/>
      <c r="H28" s="181"/>
      <c r="I28" s="320"/>
      <c r="J28" s="321"/>
      <c r="K28" s="321"/>
      <c r="L28" s="321"/>
      <c r="M28" s="320"/>
      <c r="N28" s="321"/>
      <c r="O28" s="321"/>
      <c r="P28" s="321"/>
      <c r="Q28" s="320"/>
      <c r="R28" s="321"/>
      <c r="S28" s="321"/>
      <c r="T28" s="321"/>
      <c r="U28" s="200"/>
      <c r="V28" s="181"/>
      <c r="W28" s="181"/>
      <c r="X28" s="181"/>
    </row>
    <row r="29" spans="2:46" x14ac:dyDescent="0.15">
      <c r="B29" s="499" t="s">
        <v>340</v>
      </c>
      <c r="C29" s="500"/>
      <c r="D29" s="501"/>
      <c r="E29" s="184" t="s">
        <v>111</v>
      </c>
      <c r="F29" s="309" t="s">
        <v>112</v>
      </c>
      <c r="G29" s="285" t="s">
        <v>113</v>
      </c>
      <c r="H29" s="309" t="s">
        <v>114</v>
      </c>
      <c r="I29" s="184" t="s">
        <v>111</v>
      </c>
      <c r="J29" s="309" t="s">
        <v>112</v>
      </c>
      <c r="K29" s="285" t="s">
        <v>113</v>
      </c>
      <c r="L29" s="309" t="s">
        <v>114</v>
      </c>
      <c r="M29" s="184" t="s">
        <v>111</v>
      </c>
      <c r="N29" s="309" t="s">
        <v>112</v>
      </c>
      <c r="O29" s="285" t="s">
        <v>113</v>
      </c>
      <c r="P29" s="309" t="s">
        <v>114</v>
      </c>
      <c r="Q29" s="184" t="s">
        <v>111</v>
      </c>
      <c r="R29" s="309" t="s">
        <v>112</v>
      </c>
      <c r="S29" s="285" t="s">
        <v>113</v>
      </c>
      <c r="T29" s="309" t="s">
        <v>114</v>
      </c>
      <c r="U29" s="200"/>
      <c r="V29" s="181"/>
      <c r="W29" s="181"/>
      <c r="X29" s="181"/>
    </row>
    <row r="30" spans="2:46" x14ac:dyDescent="0.15">
      <c r="B30" s="194"/>
      <c r="C30" s="195"/>
      <c r="D30" s="195"/>
      <c r="E30" s="194"/>
      <c r="F30" s="207"/>
      <c r="G30" s="195" t="s">
        <v>115</v>
      </c>
      <c r="H30" s="207"/>
      <c r="I30" s="194"/>
      <c r="J30" s="207"/>
      <c r="K30" s="195" t="s">
        <v>115</v>
      </c>
      <c r="L30" s="207"/>
      <c r="M30" s="194"/>
      <c r="N30" s="207"/>
      <c r="O30" s="195" t="s">
        <v>115</v>
      </c>
      <c r="P30" s="207"/>
      <c r="Q30" s="194"/>
      <c r="R30" s="207"/>
      <c r="S30" s="195" t="s">
        <v>115</v>
      </c>
      <c r="T30" s="207"/>
      <c r="U30" s="200"/>
      <c r="V30" s="181"/>
      <c r="W30" s="181"/>
      <c r="X30" s="181"/>
    </row>
    <row r="31" spans="2:46" x14ac:dyDescent="0.15">
      <c r="B31" s="184" t="s">
        <v>70</v>
      </c>
      <c r="C31" s="181">
        <v>20</v>
      </c>
      <c r="D31" s="285" t="s">
        <v>71</v>
      </c>
      <c r="E31" s="200">
        <v>599</v>
      </c>
      <c r="F31" s="201">
        <v>767</v>
      </c>
      <c r="G31" s="181">
        <v>655</v>
      </c>
      <c r="H31" s="201">
        <v>329391</v>
      </c>
      <c r="I31" s="200">
        <v>651</v>
      </c>
      <c r="J31" s="201">
        <v>735</v>
      </c>
      <c r="K31" s="181">
        <v>675</v>
      </c>
      <c r="L31" s="201">
        <v>127519</v>
      </c>
      <c r="M31" s="200">
        <v>630</v>
      </c>
      <c r="N31" s="201">
        <v>756</v>
      </c>
      <c r="O31" s="181">
        <v>670</v>
      </c>
      <c r="P31" s="201">
        <v>444460</v>
      </c>
      <c r="Q31" s="200">
        <v>704</v>
      </c>
      <c r="R31" s="201">
        <v>854</v>
      </c>
      <c r="S31" s="181">
        <v>776</v>
      </c>
      <c r="T31" s="201">
        <v>19457</v>
      </c>
      <c r="U31" s="200"/>
      <c r="V31" s="181"/>
      <c r="W31" s="181"/>
      <c r="X31" s="181"/>
    </row>
    <row r="32" spans="2:46" x14ac:dyDescent="0.15">
      <c r="B32" s="200"/>
      <c r="C32" s="181">
        <v>21</v>
      </c>
      <c r="D32" s="181"/>
      <c r="E32" s="200">
        <v>515</v>
      </c>
      <c r="F32" s="201">
        <v>683</v>
      </c>
      <c r="G32" s="181">
        <v>618</v>
      </c>
      <c r="H32" s="201">
        <v>215197</v>
      </c>
      <c r="I32" s="200">
        <v>504</v>
      </c>
      <c r="J32" s="201">
        <v>683</v>
      </c>
      <c r="K32" s="181">
        <v>601</v>
      </c>
      <c r="L32" s="201">
        <v>152919</v>
      </c>
      <c r="M32" s="200">
        <v>557</v>
      </c>
      <c r="N32" s="201">
        <v>693</v>
      </c>
      <c r="O32" s="181">
        <v>612</v>
      </c>
      <c r="P32" s="201">
        <v>386236</v>
      </c>
      <c r="Q32" s="200">
        <v>730</v>
      </c>
      <c r="R32" s="201">
        <v>893</v>
      </c>
      <c r="S32" s="181">
        <v>804</v>
      </c>
      <c r="T32" s="201">
        <v>11956</v>
      </c>
      <c r="U32" s="200"/>
      <c r="V32" s="181"/>
      <c r="W32" s="181"/>
      <c r="X32" s="181"/>
    </row>
    <row r="33" spans="2:39" x14ac:dyDescent="0.15">
      <c r="B33" s="194"/>
      <c r="C33" s="195">
        <v>22</v>
      </c>
      <c r="D33" s="206"/>
      <c r="E33" s="207">
        <v>494</v>
      </c>
      <c r="F33" s="207">
        <v>683</v>
      </c>
      <c r="G33" s="207">
        <v>547</v>
      </c>
      <c r="H33" s="207">
        <v>128691</v>
      </c>
      <c r="I33" s="207">
        <v>504</v>
      </c>
      <c r="J33" s="207">
        <v>662</v>
      </c>
      <c r="K33" s="207">
        <v>579</v>
      </c>
      <c r="L33" s="207">
        <v>121502</v>
      </c>
      <c r="M33" s="207">
        <v>494</v>
      </c>
      <c r="N33" s="207">
        <v>704</v>
      </c>
      <c r="O33" s="207">
        <v>552</v>
      </c>
      <c r="P33" s="207">
        <v>328081</v>
      </c>
      <c r="Q33" s="207">
        <v>714</v>
      </c>
      <c r="R33" s="207">
        <v>840</v>
      </c>
      <c r="S33" s="207">
        <v>779</v>
      </c>
      <c r="T33" s="206">
        <v>13024</v>
      </c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</row>
    <row r="34" spans="2:39" x14ac:dyDescent="0.15">
      <c r="B34" s="200" t="s">
        <v>397</v>
      </c>
      <c r="C34" s="181">
        <v>12</v>
      </c>
      <c r="D34" s="203" t="s">
        <v>427</v>
      </c>
      <c r="E34" s="204">
        <v>535.5</v>
      </c>
      <c r="F34" s="204">
        <v>630</v>
      </c>
      <c r="G34" s="204">
        <v>578.95808636748529</v>
      </c>
      <c r="H34" s="203">
        <v>1946</v>
      </c>
      <c r="I34" s="201">
        <v>546</v>
      </c>
      <c r="J34" s="201">
        <v>661.5</v>
      </c>
      <c r="K34" s="201">
        <v>595.94015810276676</v>
      </c>
      <c r="L34" s="201">
        <v>6409</v>
      </c>
      <c r="M34" s="201">
        <v>525</v>
      </c>
      <c r="N34" s="201">
        <v>651</v>
      </c>
      <c r="O34" s="201">
        <v>591.96724890829694</v>
      </c>
      <c r="P34" s="201">
        <v>22066</v>
      </c>
      <c r="Q34" s="201">
        <v>735</v>
      </c>
      <c r="R34" s="201">
        <v>819</v>
      </c>
      <c r="S34" s="201">
        <v>798.88383838383834</v>
      </c>
      <c r="T34" s="201">
        <v>775.4</v>
      </c>
      <c r="U34" s="181"/>
      <c r="V34" s="181"/>
      <c r="W34" s="205"/>
      <c r="X34" s="205"/>
      <c r="Y34" s="205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</row>
    <row r="35" spans="2:39" x14ac:dyDescent="0.15">
      <c r="B35" s="200" t="s">
        <v>399</v>
      </c>
      <c r="C35" s="181">
        <v>1</v>
      </c>
      <c r="D35" s="203" t="s">
        <v>427</v>
      </c>
      <c r="E35" s="204">
        <v>514.5</v>
      </c>
      <c r="F35" s="204">
        <v>651</v>
      </c>
      <c r="G35" s="204">
        <v>590.67866269165256</v>
      </c>
      <c r="H35" s="201">
        <v>1027.4000000000001</v>
      </c>
      <c r="I35" s="201">
        <v>493.5</v>
      </c>
      <c r="J35" s="201">
        <v>661.5</v>
      </c>
      <c r="K35" s="201">
        <v>567.77549711353424</v>
      </c>
      <c r="L35" s="201">
        <v>8667.9</v>
      </c>
      <c r="M35" s="201">
        <v>514.5</v>
      </c>
      <c r="N35" s="201">
        <v>682.5</v>
      </c>
      <c r="O35" s="201">
        <v>592.40841628959276</v>
      </c>
      <c r="P35" s="201">
        <v>21165.7</v>
      </c>
      <c r="Q35" s="201">
        <v>714</v>
      </c>
      <c r="R35" s="201">
        <v>840</v>
      </c>
      <c r="S35" s="201">
        <v>771.15483293556099</v>
      </c>
      <c r="T35" s="203">
        <v>540.4</v>
      </c>
      <c r="U35" s="181"/>
      <c r="V35" s="181"/>
      <c r="W35" s="205"/>
      <c r="X35" s="205"/>
      <c r="Y35" s="205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</row>
    <row r="36" spans="2:39" x14ac:dyDescent="0.15">
      <c r="B36" s="200"/>
      <c r="C36" s="181">
        <v>2</v>
      </c>
      <c r="D36" s="203"/>
      <c r="E36" s="204">
        <v>514.5</v>
      </c>
      <c r="F36" s="204">
        <v>651</v>
      </c>
      <c r="G36" s="204">
        <v>537.00966183574894</v>
      </c>
      <c r="H36" s="201">
        <v>1713.4</v>
      </c>
      <c r="I36" s="201">
        <v>504</v>
      </c>
      <c r="J36" s="201">
        <v>661.5</v>
      </c>
      <c r="K36" s="201">
        <v>546.56843718079665</v>
      </c>
      <c r="L36" s="201">
        <v>5229.8999999999996</v>
      </c>
      <c r="M36" s="201">
        <v>514.5</v>
      </c>
      <c r="N36" s="201">
        <v>682.5</v>
      </c>
      <c r="O36" s="201">
        <v>545.23891450869087</v>
      </c>
      <c r="P36" s="201">
        <v>25204.6</v>
      </c>
      <c r="Q36" s="201">
        <v>724.5</v>
      </c>
      <c r="R36" s="201">
        <v>808.5</v>
      </c>
      <c r="S36" s="201">
        <v>752.28024502297103</v>
      </c>
      <c r="T36" s="203">
        <v>951.5</v>
      </c>
      <c r="U36" s="181"/>
      <c r="V36" s="181"/>
      <c r="W36" s="205"/>
      <c r="X36" s="205"/>
      <c r="Y36" s="205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</row>
    <row r="37" spans="2:39" x14ac:dyDescent="0.15">
      <c r="B37" s="200"/>
      <c r="C37" s="181">
        <v>3</v>
      </c>
      <c r="D37" s="203"/>
      <c r="E37" s="249">
        <v>525</v>
      </c>
      <c r="F37" s="204">
        <v>630</v>
      </c>
      <c r="G37" s="249">
        <v>578.49586652637913</v>
      </c>
      <c r="H37" s="201">
        <v>1375.3</v>
      </c>
      <c r="I37" s="201">
        <v>493.5</v>
      </c>
      <c r="J37" s="201">
        <v>661.5</v>
      </c>
      <c r="K37" s="201">
        <v>550.36973779167681</v>
      </c>
      <c r="L37" s="201">
        <v>9322.9</v>
      </c>
      <c r="M37" s="201">
        <v>514.5</v>
      </c>
      <c r="N37" s="201">
        <v>640.5</v>
      </c>
      <c r="O37" s="201">
        <v>557.36129890903635</v>
      </c>
      <c r="P37" s="201">
        <v>25103.7</v>
      </c>
      <c r="Q37" s="201">
        <v>714</v>
      </c>
      <c r="R37" s="201">
        <v>798</v>
      </c>
      <c r="S37" s="201">
        <v>762.23167808219182</v>
      </c>
      <c r="T37" s="203">
        <v>563.4</v>
      </c>
      <c r="U37" s="181"/>
      <c r="V37" s="181"/>
      <c r="W37" s="205"/>
      <c r="X37" s="205"/>
      <c r="Y37" s="205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</row>
    <row r="38" spans="2:39" x14ac:dyDescent="0.15">
      <c r="B38" s="200"/>
      <c r="C38" s="181">
        <v>4</v>
      </c>
      <c r="D38" s="203"/>
      <c r="E38" s="204">
        <v>525</v>
      </c>
      <c r="F38" s="204">
        <v>609</v>
      </c>
      <c r="G38" s="249">
        <v>562.28556387459071</v>
      </c>
      <c r="H38" s="201">
        <v>2248.1999999999998</v>
      </c>
      <c r="I38" s="201">
        <v>498.75</v>
      </c>
      <c r="J38" s="201">
        <v>609</v>
      </c>
      <c r="K38" s="201">
        <v>527.02895209580834</v>
      </c>
      <c r="L38" s="201">
        <v>23798.2</v>
      </c>
      <c r="M38" s="201">
        <v>514.5</v>
      </c>
      <c r="N38" s="201">
        <v>651</v>
      </c>
      <c r="O38" s="201">
        <v>538.99127138589665</v>
      </c>
      <c r="P38" s="201">
        <v>33614.6</v>
      </c>
      <c r="Q38" s="201">
        <v>729.75</v>
      </c>
      <c r="R38" s="201">
        <v>798</v>
      </c>
      <c r="S38" s="201">
        <v>752.58275382475676</v>
      </c>
      <c r="T38" s="203">
        <v>1055.3</v>
      </c>
      <c r="U38" s="181"/>
      <c r="V38" s="181"/>
      <c r="W38" s="205"/>
      <c r="X38" s="205"/>
      <c r="Y38" s="205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</row>
    <row r="39" spans="2:39" x14ac:dyDescent="0.15">
      <c r="B39" s="200"/>
      <c r="C39" s="181">
        <v>5</v>
      </c>
      <c r="D39" s="203"/>
      <c r="E39" s="204">
        <v>525</v>
      </c>
      <c r="F39" s="204">
        <v>619.5</v>
      </c>
      <c r="G39" s="204">
        <v>589.59298531810771</v>
      </c>
      <c r="H39" s="201">
        <v>659.8</v>
      </c>
      <c r="I39" s="201">
        <v>504</v>
      </c>
      <c r="J39" s="201">
        <v>609</v>
      </c>
      <c r="K39" s="201">
        <v>530.52859049949961</v>
      </c>
      <c r="L39" s="201">
        <v>29835.8</v>
      </c>
      <c r="M39" s="201">
        <v>514.5</v>
      </c>
      <c r="N39" s="201">
        <v>651</v>
      </c>
      <c r="O39" s="201">
        <v>538.53645466196735</v>
      </c>
      <c r="P39" s="201">
        <v>41328.699999999997</v>
      </c>
      <c r="Q39" s="201">
        <v>724.5</v>
      </c>
      <c r="R39" s="201">
        <v>798</v>
      </c>
      <c r="S39" s="201">
        <v>748.35766423357654</v>
      </c>
      <c r="T39" s="203">
        <v>1370.4</v>
      </c>
      <c r="U39" s="181"/>
      <c r="V39" s="181"/>
      <c r="W39" s="205"/>
      <c r="X39" s="205"/>
      <c r="Y39" s="205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</row>
    <row r="40" spans="2:39" x14ac:dyDescent="0.15">
      <c r="B40" s="200"/>
      <c r="C40" s="181">
        <v>6</v>
      </c>
      <c r="D40" s="203"/>
      <c r="E40" s="204">
        <v>530.25</v>
      </c>
      <c r="F40" s="204">
        <v>619.5</v>
      </c>
      <c r="G40" s="204">
        <v>591.03888494318187</v>
      </c>
      <c r="H40" s="201">
        <v>627</v>
      </c>
      <c r="I40" s="201">
        <v>493.5</v>
      </c>
      <c r="J40" s="201">
        <v>588</v>
      </c>
      <c r="K40" s="201">
        <v>522.30202541699759</v>
      </c>
      <c r="L40" s="201">
        <v>17461.5</v>
      </c>
      <c r="M40" s="201">
        <v>514.5</v>
      </c>
      <c r="N40" s="201">
        <v>635.25</v>
      </c>
      <c r="O40" s="201">
        <v>548.8190735203134</v>
      </c>
      <c r="P40" s="201">
        <v>30843.1</v>
      </c>
      <c r="Q40" s="201">
        <v>724.5</v>
      </c>
      <c r="R40" s="201">
        <v>787.5</v>
      </c>
      <c r="S40" s="201">
        <v>738.99198834668607</v>
      </c>
      <c r="T40" s="203">
        <v>1085.4000000000001</v>
      </c>
      <c r="U40" s="181"/>
      <c r="V40" s="181"/>
      <c r="W40" s="205"/>
      <c r="X40" s="205"/>
      <c r="Y40" s="205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</row>
    <row r="41" spans="2:39" x14ac:dyDescent="0.15">
      <c r="B41" s="200"/>
      <c r="C41" s="181">
        <v>7</v>
      </c>
      <c r="D41" s="203"/>
      <c r="E41" s="204">
        <v>514.5</v>
      </c>
      <c r="F41" s="205">
        <v>619.5</v>
      </c>
      <c r="G41" s="249">
        <v>571.18820224719104</v>
      </c>
      <c r="H41" s="201">
        <v>691.2</v>
      </c>
      <c r="I41" s="201">
        <v>483</v>
      </c>
      <c r="J41" s="201">
        <v>567</v>
      </c>
      <c r="K41" s="201">
        <v>512.20654528225282</v>
      </c>
      <c r="L41" s="201">
        <v>9145.7000000000007</v>
      </c>
      <c r="M41" s="201">
        <v>504</v>
      </c>
      <c r="N41" s="201">
        <v>645.75</v>
      </c>
      <c r="O41" s="201">
        <v>545.63381525217972</v>
      </c>
      <c r="P41" s="201">
        <v>28471.9</v>
      </c>
      <c r="Q41" s="201">
        <v>714</v>
      </c>
      <c r="R41" s="201">
        <v>766.5</v>
      </c>
      <c r="S41" s="201">
        <v>746.25659403669727</v>
      </c>
      <c r="T41" s="203">
        <v>1260.4000000000001</v>
      </c>
      <c r="U41" s="181"/>
      <c r="V41" s="181"/>
      <c r="W41" s="205"/>
      <c r="X41" s="205"/>
      <c r="Y41" s="205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</row>
    <row r="42" spans="2:39" x14ac:dyDescent="0.15">
      <c r="B42" s="194"/>
      <c r="C42" s="195">
        <v>8</v>
      </c>
      <c r="D42" s="206"/>
      <c r="E42" s="210">
        <v>504</v>
      </c>
      <c r="F42" s="210">
        <v>619.5</v>
      </c>
      <c r="G42" s="210">
        <v>542.05622932745325</v>
      </c>
      <c r="H42" s="207">
        <v>1556.7</v>
      </c>
      <c r="I42" s="207">
        <v>472.5</v>
      </c>
      <c r="J42" s="207">
        <v>567</v>
      </c>
      <c r="K42" s="207">
        <v>500.48658225932598</v>
      </c>
      <c r="L42" s="207">
        <v>8287.7999999999993</v>
      </c>
      <c r="M42" s="207">
        <v>488.25</v>
      </c>
      <c r="N42" s="207">
        <v>635.25</v>
      </c>
      <c r="O42" s="207">
        <v>526.90239125112214</v>
      </c>
      <c r="P42" s="207">
        <v>39495.300000000003</v>
      </c>
      <c r="Q42" s="207">
        <v>714</v>
      </c>
      <c r="R42" s="207">
        <v>787.5</v>
      </c>
      <c r="S42" s="207">
        <v>750.8063662482989</v>
      </c>
      <c r="T42" s="206">
        <v>1674.3000000000002</v>
      </c>
      <c r="U42" s="181"/>
      <c r="V42" s="181"/>
      <c r="W42" s="205"/>
      <c r="X42" s="205"/>
      <c r="Y42" s="205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</row>
    <row r="43" spans="2:39" x14ac:dyDescent="0.15">
      <c r="B43" s="200" t="s">
        <v>482</v>
      </c>
      <c r="C43" s="181"/>
      <c r="E43" s="202"/>
      <c r="F43" s="204"/>
      <c r="G43" s="205"/>
      <c r="H43" s="201"/>
      <c r="I43" s="200"/>
      <c r="J43" s="200"/>
      <c r="K43" s="201"/>
      <c r="L43" s="201"/>
      <c r="M43" s="200"/>
      <c r="N43" s="201"/>
      <c r="O43" s="181"/>
      <c r="P43" s="201"/>
      <c r="Q43" s="200"/>
      <c r="R43" s="201"/>
      <c r="S43" s="181"/>
      <c r="T43" s="201"/>
      <c r="U43" s="200"/>
      <c r="V43" s="181"/>
      <c r="W43" s="205"/>
      <c r="X43" s="205"/>
      <c r="Y43" s="205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</row>
    <row r="44" spans="2:39" x14ac:dyDescent="0.15">
      <c r="B44" s="200"/>
      <c r="C44" s="181"/>
      <c r="E44" s="202"/>
      <c r="F44" s="204"/>
      <c r="G44" s="205"/>
      <c r="H44" s="201"/>
      <c r="I44" s="200"/>
      <c r="J44" s="200"/>
      <c r="K44" s="201"/>
      <c r="L44" s="201"/>
      <c r="M44" s="200"/>
      <c r="N44" s="201"/>
      <c r="O44" s="181"/>
      <c r="P44" s="201"/>
      <c r="Q44" s="200"/>
      <c r="R44" s="201"/>
      <c r="S44" s="181"/>
      <c r="T44" s="201"/>
      <c r="U44" s="200"/>
      <c r="V44" s="181"/>
      <c r="W44" s="205"/>
      <c r="X44" s="205"/>
      <c r="Y44" s="205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</row>
    <row r="45" spans="2:39" x14ac:dyDescent="0.15">
      <c r="B45" s="310">
        <v>40756</v>
      </c>
      <c r="C45" s="296"/>
      <c r="D45" s="311">
        <v>40770</v>
      </c>
      <c r="E45" s="265">
        <v>504</v>
      </c>
      <c r="F45" s="265">
        <v>619.5</v>
      </c>
      <c r="G45" s="265">
        <v>539.92188679245294</v>
      </c>
      <c r="H45" s="201">
        <v>946.2</v>
      </c>
      <c r="I45" s="265">
        <v>477.75</v>
      </c>
      <c r="J45" s="265">
        <v>567</v>
      </c>
      <c r="K45" s="265">
        <v>496.63989772037831</v>
      </c>
      <c r="L45" s="201">
        <v>5506.4</v>
      </c>
      <c r="M45" s="265">
        <v>509.25</v>
      </c>
      <c r="N45" s="265">
        <v>635.25</v>
      </c>
      <c r="O45" s="265">
        <v>530.22544750846635</v>
      </c>
      <c r="P45" s="201">
        <v>21352.2</v>
      </c>
      <c r="Q45" s="265">
        <v>714</v>
      </c>
      <c r="R45" s="265">
        <v>787.5</v>
      </c>
      <c r="S45" s="265">
        <v>747.92681047765802</v>
      </c>
      <c r="T45" s="201">
        <v>1204.2</v>
      </c>
      <c r="U45" s="200"/>
      <c r="V45" s="181"/>
      <c r="W45" s="205"/>
      <c r="X45" s="205"/>
      <c r="Y45" s="205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</row>
    <row r="46" spans="2:39" ht="15" customHeight="1" x14ac:dyDescent="0.15">
      <c r="B46" s="310">
        <v>40771</v>
      </c>
      <c r="C46" s="296"/>
      <c r="D46" s="581">
        <v>40786</v>
      </c>
      <c r="E46" s="265">
        <v>509.25</v>
      </c>
      <c r="F46" s="265">
        <v>619.5</v>
      </c>
      <c r="G46" s="265">
        <v>551.25</v>
      </c>
      <c r="H46" s="202">
        <v>610.5</v>
      </c>
      <c r="I46" s="202">
        <v>472.5</v>
      </c>
      <c r="J46" s="202">
        <v>567</v>
      </c>
      <c r="K46" s="204">
        <v>505.8415384615389</v>
      </c>
      <c r="L46" s="201">
        <v>2781.4</v>
      </c>
      <c r="M46" s="202">
        <v>488.25</v>
      </c>
      <c r="N46" s="202">
        <v>635.25</v>
      </c>
      <c r="O46" s="202">
        <v>516.42995087243764</v>
      </c>
      <c r="P46" s="201">
        <v>18143.099999999999</v>
      </c>
      <c r="Q46" s="202">
        <v>714</v>
      </c>
      <c r="R46" s="202">
        <v>787.5</v>
      </c>
      <c r="S46" s="202">
        <v>757.12608695652182</v>
      </c>
      <c r="T46" s="201">
        <v>470.1</v>
      </c>
      <c r="U46" s="20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</row>
    <row r="47" spans="2:39" ht="12.75" customHeight="1" x14ac:dyDescent="0.15">
      <c r="B47" s="580"/>
      <c r="C47" s="300"/>
      <c r="D47" s="323"/>
      <c r="E47" s="207"/>
      <c r="F47" s="207"/>
      <c r="G47" s="207"/>
      <c r="H47" s="206"/>
      <c r="I47" s="207"/>
      <c r="J47" s="207"/>
      <c r="K47" s="207"/>
      <c r="L47" s="207"/>
      <c r="M47" s="207"/>
      <c r="N47" s="207"/>
      <c r="O47" s="206"/>
      <c r="P47" s="207"/>
      <c r="Q47" s="207"/>
      <c r="R47" s="207"/>
      <c r="S47" s="207"/>
      <c r="T47" s="206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</row>
    <row r="48" spans="2:39" ht="12.75" customHeight="1" x14ac:dyDescent="0.15">
      <c r="B48" s="183" t="s">
        <v>483</v>
      </c>
      <c r="C48" s="182" t="s">
        <v>484</v>
      </c>
    </row>
    <row r="49" spans="2:24" ht="12.75" customHeight="1" x14ac:dyDescent="0.15">
      <c r="B49" s="211" t="s">
        <v>149</v>
      </c>
      <c r="C49" s="182" t="s">
        <v>485</v>
      </c>
    </row>
    <row r="50" spans="2:24" ht="12.75" customHeight="1" x14ac:dyDescent="0.15">
      <c r="B50" s="211" t="s">
        <v>486</v>
      </c>
      <c r="C50" s="182" t="s">
        <v>150</v>
      </c>
    </row>
    <row r="52" spans="2:24" x14ac:dyDescent="0.15"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</row>
    <row r="56" spans="2:24" x14ac:dyDescent="0.15"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zoomScale="75" zoomScaleNormal="75" workbookViewId="0"/>
  </sheetViews>
  <sheetFormatPr defaultColWidth="7.5" defaultRowHeight="12" x14ac:dyDescent="0.15"/>
  <cols>
    <col min="1" max="1" width="1" style="212" customWidth="1"/>
    <col min="2" max="2" width="5.625" style="212" customWidth="1"/>
    <col min="3" max="3" width="3.5" style="212" customWidth="1"/>
    <col min="4" max="4" width="5.25" style="212" customWidth="1"/>
    <col min="5" max="5" width="5.5" style="212" customWidth="1"/>
    <col min="6" max="7" width="5.875" style="212" customWidth="1"/>
    <col min="8" max="8" width="8.125" style="212" customWidth="1"/>
    <col min="9" max="9" width="5.375" style="212" customWidth="1"/>
    <col min="10" max="11" width="5.875" style="212" customWidth="1"/>
    <col min="12" max="12" width="8.125" style="212" customWidth="1"/>
    <col min="13" max="13" width="5.75" style="212" customWidth="1"/>
    <col min="14" max="15" width="5.875" style="212" customWidth="1"/>
    <col min="16" max="16" width="8.125" style="212" customWidth="1"/>
    <col min="17" max="17" width="5.375" style="212" customWidth="1"/>
    <col min="18" max="19" width="5.875" style="212" customWidth="1"/>
    <col min="20" max="20" width="8.125" style="212" customWidth="1"/>
    <col min="21" max="21" width="5.75" style="212" customWidth="1"/>
    <col min="22" max="23" width="5.875" style="212" customWidth="1"/>
    <col min="24" max="24" width="8.125" style="212" customWidth="1"/>
    <col min="25" max="16384" width="7.5" style="212"/>
  </cols>
  <sheetData>
    <row r="1" spans="2:27" ht="14.25" x14ac:dyDescent="0.15">
      <c r="B1" s="608" t="s">
        <v>487</v>
      </c>
      <c r="F1" s="233"/>
    </row>
    <row r="2" spans="2:27" x14ac:dyDescent="0.15">
      <c r="B2" s="212" t="s">
        <v>488</v>
      </c>
    </row>
    <row r="3" spans="2:27" x14ac:dyDescent="0.15">
      <c r="B3" s="212" t="s">
        <v>391</v>
      </c>
    </row>
    <row r="4" spans="2:27" x14ac:dyDescent="0.15">
      <c r="X4" s="214" t="s">
        <v>103</v>
      </c>
      <c r="Z4" s="213"/>
      <c r="AA4" s="213"/>
    </row>
    <row r="5" spans="2:27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Z5" s="213"/>
      <c r="AA5" s="213"/>
    </row>
    <row r="6" spans="2:27" x14ac:dyDescent="0.15">
      <c r="B6" s="216"/>
      <c r="C6" s="217" t="s">
        <v>104</v>
      </c>
      <c r="D6" s="218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8" t="s">
        <v>141</v>
      </c>
      <c r="R6" s="239"/>
      <c r="S6" s="239"/>
      <c r="T6" s="240"/>
      <c r="U6" s="254" t="s">
        <v>152</v>
      </c>
      <c r="V6" s="255"/>
      <c r="W6" s="255"/>
      <c r="X6" s="256"/>
      <c r="Z6" s="213"/>
      <c r="AA6" s="213"/>
    </row>
    <row r="7" spans="2:27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  <c r="AA7" s="213"/>
    </row>
    <row r="8" spans="2:27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  <c r="AA8" s="213"/>
    </row>
    <row r="9" spans="2:27" ht="14.1" customHeight="1" x14ac:dyDescent="0.15">
      <c r="B9" s="233"/>
      <c r="C9" s="224"/>
      <c r="D9" s="271"/>
      <c r="E9" s="233"/>
      <c r="F9" s="234"/>
      <c r="G9" s="213"/>
      <c r="H9" s="234"/>
      <c r="I9" s="233"/>
      <c r="J9" s="234"/>
      <c r="K9" s="213"/>
      <c r="L9" s="234"/>
      <c r="M9" s="233"/>
      <c r="N9" s="234"/>
      <c r="O9" s="213"/>
      <c r="P9" s="234"/>
      <c r="Q9" s="233"/>
      <c r="R9" s="234"/>
      <c r="S9" s="213"/>
      <c r="T9" s="234"/>
      <c r="U9" s="233"/>
      <c r="V9" s="234"/>
      <c r="W9" s="213"/>
      <c r="X9" s="234"/>
      <c r="Z9" s="213"/>
      <c r="AA9" s="213"/>
    </row>
    <row r="10" spans="2:27" ht="14.1" customHeight="1" x14ac:dyDescent="0.15">
      <c r="B10" s="233"/>
      <c r="C10" s="224"/>
      <c r="E10" s="233"/>
      <c r="F10" s="234"/>
      <c r="G10" s="213"/>
      <c r="H10" s="234"/>
      <c r="I10" s="233"/>
      <c r="J10" s="234"/>
      <c r="K10" s="213"/>
      <c r="L10" s="234"/>
      <c r="M10" s="233"/>
      <c r="N10" s="234"/>
      <c r="O10" s="213"/>
      <c r="P10" s="234"/>
      <c r="Q10" s="233"/>
      <c r="R10" s="234"/>
      <c r="S10" s="213"/>
      <c r="T10" s="234"/>
      <c r="U10" s="233"/>
      <c r="V10" s="234"/>
      <c r="W10" s="213"/>
      <c r="X10" s="234"/>
      <c r="Z10" s="213"/>
      <c r="AA10" s="213"/>
    </row>
    <row r="11" spans="2:27" ht="14.1" customHeight="1" x14ac:dyDescent="0.15">
      <c r="B11" s="228"/>
      <c r="C11" s="231"/>
      <c r="D11" s="215"/>
      <c r="E11" s="228"/>
      <c r="F11" s="236"/>
      <c r="G11" s="215"/>
      <c r="H11" s="236"/>
      <c r="I11" s="228"/>
      <c r="J11" s="236"/>
      <c r="K11" s="215"/>
      <c r="L11" s="236"/>
      <c r="M11" s="228"/>
      <c r="N11" s="236"/>
      <c r="O11" s="215"/>
      <c r="P11" s="236"/>
      <c r="Q11" s="228"/>
      <c r="R11" s="236"/>
      <c r="S11" s="215"/>
      <c r="T11" s="236"/>
      <c r="U11" s="228"/>
      <c r="V11" s="236"/>
      <c r="W11" s="215"/>
      <c r="X11" s="236"/>
      <c r="Z11" s="213"/>
      <c r="AA11" s="213"/>
    </row>
    <row r="12" spans="2:27" ht="14.1" customHeight="1" x14ac:dyDescent="0.15">
      <c r="B12" s="233" t="s">
        <v>70</v>
      </c>
      <c r="C12" s="224">
        <v>20</v>
      </c>
      <c r="D12" s="235" t="s">
        <v>71</v>
      </c>
      <c r="E12" s="233">
        <v>2625</v>
      </c>
      <c r="F12" s="234">
        <v>3675</v>
      </c>
      <c r="G12" s="213">
        <v>3197</v>
      </c>
      <c r="H12" s="234">
        <v>29029</v>
      </c>
      <c r="I12" s="233">
        <v>1995</v>
      </c>
      <c r="J12" s="234">
        <v>2625</v>
      </c>
      <c r="K12" s="213">
        <v>2405</v>
      </c>
      <c r="L12" s="234">
        <v>24172</v>
      </c>
      <c r="M12" s="233">
        <v>1365</v>
      </c>
      <c r="N12" s="234">
        <v>1890</v>
      </c>
      <c r="O12" s="213">
        <v>1643</v>
      </c>
      <c r="P12" s="234">
        <v>11638</v>
      </c>
      <c r="Q12" s="233">
        <v>6090</v>
      </c>
      <c r="R12" s="234">
        <v>7665</v>
      </c>
      <c r="S12" s="213">
        <v>6713</v>
      </c>
      <c r="T12" s="234">
        <v>5491</v>
      </c>
      <c r="U12" s="233">
        <v>4830</v>
      </c>
      <c r="V12" s="234">
        <v>5985</v>
      </c>
      <c r="W12" s="213">
        <v>5451</v>
      </c>
      <c r="X12" s="234">
        <v>7801</v>
      </c>
      <c r="Z12" s="213"/>
      <c r="AA12" s="213"/>
    </row>
    <row r="13" spans="2:27" ht="14.1" customHeight="1" x14ac:dyDescent="0.15">
      <c r="B13" s="233"/>
      <c r="C13" s="224">
        <v>21</v>
      </c>
      <c r="E13" s="233">
        <v>2153</v>
      </c>
      <c r="F13" s="234">
        <v>3675</v>
      </c>
      <c r="G13" s="213">
        <v>2681</v>
      </c>
      <c r="H13" s="234">
        <v>362741</v>
      </c>
      <c r="I13" s="233">
        <v>1785</v>
      </c>
      <c r="J13" s="234">
        <v>2678</v>
      </c>
      <c r="K13" s="213">
        <v>2227</v>
      </c>
      <c r="L13" s="234">
        <v>322896</v>
      </c>
      <c r="M13" s="233">
        <v>1313</v>
      </c>
      <c r="N13" s="234">
        <v>1995</v>
      </c>
      <c r="O13" s="213">
        <v>1650</v>
      </c>
      <c r="P13" s="234">
        <v>176133</v>
      </c>
      <c r="Q13" s="233">
        <v>4410</v>
      </c>
      <c r="R13" s="234">
        <v>7140</v>
      </c>
      <c r="S13" s="213">
        <v>5476</v>
      </c>
      <c r="T13" s="234">
        <v>75191</v>
      </c>
      <c r="U13" s="233">
        <v>3675</v>
      </c>
      <c r="V13" s="234">
        <v>5775</v>
      </c>
      <c r="W13" s="213">
        <v>4403</v>
      </c>
      <c r="X13" s="234">
        <v>119199</v>
      </c>
      <c r="Z13" s="213"/>
      <c r="AA13" s="213"/>
    </row>
    <row r="14" spans="2:27" ht="14.1" customHeight="1" x14ac:dyDescent="0.15">
      <c r="B14" s="228"/>
      <c r="C14" s="231">
        <v>22</v>
      </c>
      <c r="D14" s="215"/>
      <c r="E14" s="228">
        <v>2100</v>
      </c>
      <c r="F14" s="236">
        <v>3465</v>
      </c>
      <c r="G14" s="215">
        <v>2649</v>
      </c>
      <c r="H14" s="236">
        <v>285413</v>
      </c>
      <c r="I14" s="228">
        <v>1831</v>
      </c>
      <c r="J14" s="236">
        <v>2625</v>
      </c>
      <c r="K14" s="215">
        <v>2174</v>
      </c>
      <c r="L14" s="236">
        <v>261448</v>
      </c>
      <c r="M14" s="228">
        <v>1260</v>
      </c>
      <c r="N14" s="236">
        <v>1890</v>
      </c>
      <c r="O14" s="215">
        <v>1625</v>
      </c>
      <c r="P14" s="236">
        <v>161232</v>
      </c>
      <c r="Q14" s="228">
        <v>4725</v>
      </c>
      <c r="R14" s="236">
        <v>6090</v>
      </c>
      <c r="S14" s="215">
        <v>5359</v>
      </c>
      <c r="T14" s="236">
        <v>71391</v>
      </c>
      <c r="U14" s="228">
        <v>3780</v>
      </c>
      <c r="V14" s="236">
        <v>5145</v>
      </c>
      <c r="W14" s="215">
        <v>4355</v>
      </c>
      <c r="X14" s="236">
        <v>116053</v>
      </c>
      <c r="Z14" s="213"/>
      <c r="AA14" s="213"/>
    </row>
    <row r="15" spans="2:27" ht="14.1" customHeight="1" x14ac:dyDescent="0.15">
      <c r="B15" s="200" t="s">
        <v>116</v>
      </c>
      <c r="C15" s="193">
        <v>8</v>
      </c>
      <c r="D15" s="203" t="s">
        <v>134</v>
      </c>
      <c r="E15" s="233">
        <v>2205</v>
      </c>
      <c r="F15" s="234">
        <v>2625</v>
      </c>
      <c r="G15" s="213">
        <v>2420</v>
      </c>
      <c r="H15" s="234">
        <v>27533</v>
      </c>
      <c r="I15" s="233">
        <v>1838</v>
      </c>
      <c r="J15" s="234">
        <v>2310</v>
      </c>
      <c r="K15" s="213">
        <v>2031</v>
      </c>
      <c r="L15" s="234">
        <v>23916</v>
      </c>
      <c r="M15" s="233">
        <v>1523</v>
      </c>
      <c r="N15" s="234">
        <v>1838</v>
      </c>
      <c r="O15" s="213">
        <v>1702</v>
      </c>
      <c r="P15" s="234">
        <v>12781</v>
      </c>
      <c r="Q15" s="233">
        <v>4935</v>
      </c>
      <c r="R15" s="234">
        <v>5565</v>
      </c>
      <c r="S15" s="213">
        <v>5245</v>
      </c>
      <c r="T15" s="234">
        <v>5422</v>
      </c>
      <c r="U15" s="233">
        <v>3885</v>
      </c>
      <c r="V15" s="234">
        <v>4620</v>
      </c>
      <c r="W15" s="213">
        <v>4263</v>
      </c>
      <c r="X15" s="234">
        <v>8709</v>
      </c>
      <c r="Z15" s="213"/>
      <c r="AA15" s="213"/>
    </row>
    <row r="16" spans="2:27" ht="14.1" customHeight="1" x14ac:dyDescent="0.15">
      <c r="B16" s="200"/>
      <c r="C16" s="193">
        <v>9</v>
      </c>
      <c r="D16" s="181"/>
      <c r="E16" s="233">
        <v>2310</v>
      </c>
      <c r="F16" s="233">
        <v>2730</v>
      </c>
      <c r="G16" s="233">
        <v>2526.2248050445878</v>
      </c>
      <c r="H16" s="233">
        <v>28355.3</v>
      </c>
      <c r="I16" s="233">
        <v>1837.5</v>
      </c>
      <c r="J16" s="233">
        <v>2362.5</v>
      </c>
      <c r="K16" s="233">
        <v>2095.5672586686001</v>
      </c>
      <c r="L16" s="233">
        <v>28916.2</v>
      </c>
      <c r="M16" s="233">
        <v>1554</v>
      </c>
      <c r="N16" s="233">
        <v>1837.5</v>
      </c>
      <c r="O16" s="233">
        <v>1689.2417605783544</v>
      </c>
      <c r="P16" s="233">
        <v>13157.8</v>
      </c>
      <c r="Q16" s="233">
        <v>4935</v>
      </c>
      <c r="R16" s="233">
        <v>5670</v>
      </c>
      <c r="S16" s="233">
        <v>5302.3733597632472</v>
      </c>
      <c r="T16" s="233">
        <v>8212.7999999999993</v>
      </c>
      <c r="U16" s="233">
        <v>3780</v>
      </c>
      <c r="V16" s="233">
        <v>4515</v>
      </c>
      <c r="W16" s="233">
        <v>4171.9705849306756</v>
      </c>
      <c r="X16" s="234">
        <v>10531</v>
      </c>
      <c r="Z16" s="213"/>
      <c r="AA16" s="213"/>
    </row>
    <row r="17" spans="2:24" ht="14.1" customHeight="1" x14ac:dyDescent="0.15">
      <c r="B17" s="200"/>
      <c r="C17" s="193">
        <v>10</v>
      </c>
      <c r="D17" s="203"/>
      <c r="E17" s="234">
        <v>2520</v>
      </c>
      <c r="F17" s="234">
        <v>2887.5</v>
      </c>
      <c r="G17" s="234">
        <v>2715.3100212266781</v>
      </c>
      <c r="H17" s="234">
        <v>23187.200000000001</v>
      </c>
      <c r="I17" s="234">
        <v>1995</v>
      </c>
      <c r="J17" s="234">
        <v>2415</v>
      </c>
      <c r="K17" s="234">
        <v>2214.9017388114453</v>
      </c>
      <c r="L17" s="234">
        <v>20837.400000000001</v>
      </c>
      <c r="M17" s="234">
        <v>1522.5</v>
      </c>
      <c r="N17" s="234">
        <v>1785</v>
      </c>
      <c r="O17" s="234">
        <v>1630.7950641180742</v>
      </c>
      <c r="P17" s="234">
        <v>12890.7</v>
      </c>
      <c r="Q17" s="234">
        <v>5040</v>
      </c>
      <c r="R17" s="234">
        <v>5827.5</v>
      </c>
      <c r="S17" s="234">
        <v>5448.7285663986859</v>
      </c>
      <c r="T17" s="234">
        <v>7067.6</v>
      </c>
      <c r="U17" s="234">
        <v>3885</v>
      </c>
      <c r="V17" s="234">
        <v>4515</v>
      </c>
      <c r="W17" s="234">
        <v>4193.0019685039379</v>
      </c>
      <c r="X17" s="234">
        <v>9632.1</v>
      </c>
    </row>
    <row r="18" spans="2:24" ht="14.1" customHeight="1" x14ac:dyDescent="0.15">
      <c r="B18" s="200"/>
      <c r="C18" s="193">
        <v>11</v>
      </c>
      <c r="D18" s="203"/>
      <c r="E18" s="234">
        <v>2677.5</v>
      </c>
      <c r="F18" s="234">
        <v>3150</v>
      </c>
      <c r="G18" s="234">
        <v>2904.3452931652596</v>
      </c>
      <c r="H18" s="234">
        <v>19647.3</v>
      </c>
      <c r="I18" s="234">
        <v>2100</v>
      </c>
      <c r="J18" s="234">
        <v>2520</v>
      </c>
      <c r="K18" s="234">
        <v>2310.6629068205852</v>
      </c>
      <c r="L18" s="234">
        <v>20640.2</v>
      </c>
      <c r="M18" s="234">
        <v>1417.5</v>
      </c>
      <c r="N18" s="234">
        <v>1837.5</v>
      </c>
      <c r="O18" s="234">
        <v>1591.1414521675697</v>
      </c>
      <c r="P18" s="234">
        <v>11473.3</v>
      </c>
      <c r="Q18" s="234">
        <v>5250</v>
      </c>
      <c r="R18" s="234">
        <v>6090</v>
      </c>
      <c r="S18" s="234">
        <v>5602.2910680824489</v>
      </c>
      <c r="T18" s="234">
        <v>5683.5</v>
      </c>
      <c r="U18" s="234">
        <v>3885</v>
      </c>
      <c r="V18" s="234">
        <v>4725</v>
      </c>
      <c r="W18" s="234">
        <v>4236.7212471994035</v>
      </c>
      <c r="X18" s="235">
        <v>8288.4</v>
      </c>
    </row>
    <row r="19" spans="2:24" ht="14.1" customHeight="1" x14ac:dyDescent="0.15">
      <c r="B19" s="200"/>
      <c r="C19" s="193">
        <v>12</v>
      </c>
      <c r="D19" s="203"/>
      <c r="E19" s="234">
        <v>2782.5</v>
      </c>
      <c r="F19" s="234">
        <v>3465</v>
      </c>
      <c r="G19" s="234">
        <v>3145.5985248752954</v>
      </c>
      <c r="H19" s="234">
        <v>35969</v>
      </c>
      <c r="I19" s="234">
        <v>2100</v>
      </c>
      <c r="J19" s="234">
        <v>2625</v>
      </c>
      <c r="K19" s="234">
        <v>2398.5489761092149</v>
      </c>
      <c r="L19" s="234">
        <v>27422</v>
      </c>
      <c r="M19" s="234">
        <v>1417.5</v>
      </c>
      <c r="N19" s="234">
        <v>1785</v>
      </c>
      <c r="O19" s="234">
        <v>1588.3782099802468</v>
      </c>
      <c r="P19" s="234">
        <v>18332</v>
      </c>
      <c r="Q19" s="234">
        <v>5355</v>
      </c>
      <c r="R19" s="234">
        <v>6090</v>
      </c>
      <c r="S19" s="234">
        <v>5735.7203494031464</v>
      </c>
      <c r="T19" s="234">
        <v>8873</v>
      </c>
      <c r="U19" s="234">
        <v>4200</v>
      </c>
      <c r="V19" s="234">
        <v>5145</v>
      </c>
      <c r="W19" s="234">
        <v>4694.1236077812509</v>
      </c>
      <c r="X19" s="235">
        <v>11522</v>
      </c>
    </row>
    <row r="20" spans="2:24" ht="14.1" customHeight="1" x14ac:dyDescent="0.15">
      <c r="B20" s="200" t="s">
        <v>118</v>
      </c>
      <c r="C20" s="193">
        <v>1</v>
      </c>
      <c r="D20" s="203" t="s">
        <v>134</v>
      </c>
      <c r="E20" s="234">
        <v>2625</v>
      </c>
      <c r="F20" s="234">
        <v>3360</v>
      </c>
      <c r="G20" s="234">
        <v>2953.9170386205601</v>
      </c>
      <c r="H20" s="234">
        <v>24869</v>
      </c>
      <c r="I20" s="234">
        <v>2100</v>
      </c>
      <c r="J20" s="234">
        <v>2625</v>
      </c>
      <c r="K20" s="234">
        <v>2331.1909344305809</v>
      </c>
      <c r="L20" s="234">
        <v>24952</v>
      </c>
      <c r="M20" s="234">
        <v>1417.5</v>
      </c>
      <c r="N20" s="234">
        <v>1732.5</v>
      </c>
      <c r="O20" s="234">
        <v>1580.9258228362455</v>
      </c>
      <c r="P20" s="234">
        <v>11974</v>
      </c>
      <c r="Q20" s="234">
        <v>5250</v>
      </c>
      <c r="R20" s="234">
        <v>5985</v>
      </c>
      <c r="S20" s="234">
        <v>5543.4832214765102</v>
      </c>
      <c r="T20" s="234">
        <v>5861</v>
      </c>
      <c r="U20" s="234">
        <v>4200</v>
      </c>
      <c r="V20" s="234">
        <v>5145</v>
      </c>
      <c r="W20" s="234">
        <v>4638.5183807114154</v>
      </c>
      <c r="X20" s="235">
        <v>8158</v>
      </c>
    </row>
    <row r="21" spans="2:24" ht="14.1" customHeight="1" x14ac:dyDescent="0.15">
      <c r="B21" s="200"/>
      <c r="C21" s="193">
        <v>2</v>
      </c>
      <c r="D21" s="203"/>
      <c r="E21" s="234">
        <v>2467.5</v>
      </c>
      <c r="F21" s="234">
        <v>2992.5</v>
      </c>
      <c r="G21" s="234">
        <v>2737.8586835177853</v>
      </c>
      <c r="H21" s="234">
        <v>21677.9</v>
      </c>
      <c r="I21" s="234">
        <v>2100</v>
      </c>
      <c r="J21" s="234">
        <v>2467.5</v>
      </c>
      <c r="K21" s="234">
        <v>2247.735486022124</v>
      </c>
      <c r="L21" s="234">
        <v>18852.8</v>
      </c>
      <c r="M21" s="234">
        <v>1417.5</v>
      </c>
      <c r="N21" s="234">
        <v>1785</v>
      </c>
      <c r="O21" s="234">
        <v>1614.2081179738984</v>
      </c>
      <c r="P21" s="234">
        <v>11532.399999999998</v>
      </c>
      <c r="Q21" s="234">
        <v>5040</v>
      </c>
      <c r="R21" s="234">
        <v>5985</v>
      </c>
      <c r="S21" s="234">
        <v>5499.3153307126995</v>
      </c>
      <c r="T21" s="234">
        <v>5514.2</v>
      </c>
      <c r="U21" s="234">
        <v>4095</v>
      </c>
      <c r="V21" s="234">
        <v>4935</v>
      </c>
      <c r="W21" s="234">
        <v>4493.6992626902347</v>
      </c>
      <c r="X21" s="235">
        <v>6668.3000000000011</v>
      </c>
    </row>
    <row r="22" spans="2:24" ht="14.1" customHeight="1" x14ac:dyDescent="0.15">
      <c r="B22" s="200"/>
      <c r="C22" s="193">
        <v>3</v>
      </c>
      <c r="D22" s="203"/>
      <c r="E22" s="234">
        <v>2415</v>
      </c>
      <c r="F22" s="234">
        <v>2835</v>
      </c>
      <c r="G22" s="235">
        <v>2632.2242077674532</v>
      </c>
      <c r="H22" s="234">
        <v>32590.2</v>
      </c>
      <c r="I22" s="234">
        <v>1995</v>
      </c>
      <c r="J22" s="234">
        <v>2467.5</v>
      </c>
      <c r="K22" s="234">
        <v>2246.1714449176784</v>
      </c>
      <c r="L22" s="234">
        <v>24314.2</v>
      </c>
      <c r="M22" s="234">
        <v>1522.5</v>
      </c>
      <c r="N22" s="234">
        <v>1785</v>
      </c>
      <c r="O22" s="234">
        <v>1666.160466101695</v>
      </c>
      <c r="P22" s="234">
        <v>15141.9</v>
      </c>
      <c r="Q22" s="234">
        <v>4935</v>
      </c>
      <c r="R22" s="234">
        <v>5775</v>
      </c>
      <c r="S22" s="234">
        <v>5332.0733753038212</v>
      </c>
      <c r="T22" s="234">
        <v>8134.8</v>
      </c>
      <c r="U22" s="234">
        <v>3990</v>
      </c>
      <c r="V22" s="234">
        <v>4830</v>
      </c>
      <c r="W22" s="235">
        <v>4428.2466186174943</v>
      </c>
      <c r="X22" s="235">
        <v>9440.5</v>
      </c>
    </row>
    <row r="23" spans="2:24" ht="14.1" customHeight="1" x14ac:dyDescent="0.15">
      <c r="B23" s="200"/>
      <c r="C23" s="193">
        <v>4</v>
      </c>
      <c r="D23" s="203"/>
      <c r="E23" s="234">
        <v>2362.5</v>
      </c>
      <c r="F23" s="234">
        <v>2730</v>
      </c>
      <c r="G23" s="234">
        <v>2542.7201291002507</v>
      </c>
      <c r="H23" s="234">
        <v>23814.7</v>
      </c>
      <c r="I23" s="234">
        <v>2047.5</v>
      </c>
      <c r="J23" s="234">
        <v>2467.5</v>
      </c>
      <c r="K23" s="234">
        <v>2259.2404441567205</v>
      </c>
      <c r="L23" s="234">
        <v>20813.2</v>
      </c>
      <c r="M23" s="234">
        <v>1575</v>
      </c>
      <c r="N23" s="234">
        <v>1890</v>
      </c>
      <c r="O23" s="234">
        <v>1750.6821541173676</v>
      </c>
      <c r="P23" s="234">
        <v>11458.6</v>
      </c>
      <c r="Q23" s="234">
        <v>4935</v>
      </c>
      <c r="R23" s="234">
        <v>5775</v>
      </c>
      <c r="S23" s="234">
        <v>5371.0978354539466</v>
      </c>
      <c r="T23" s="234">
        <v>6002.8</v>
      </c>
      <c r="U23" s="234">
        <v>3990</v>
      </c>
      <c r="V23" s="234">
        <v>4725</v>
      </c>
      <c r="W23" s="234">
        <v>4377.5051106223318</v>
      </c>
      <c r="X23" s="235">
        <v>7356.2999999999993</v>
      </c>
    </row>
    <row r="24" spans="2:24" ht="14.1" customHeight="1" x14ac:dyDescent="0.15">
      <c r="B24" s="200"/>
      <c r="C24" s="193">
        <v>5</v>
      </c>
      <c r="D24" s="203"/>
      <c r="E24" s="234">
        <v>2362.5</v>
      </c>
      <c r="F24" s="234">
        <v>2730</v>
      </c>
      <c r="G24" s="234">
        <v>2550.5392798384687</v>
      </c>
      <c r="H24" s="234">
        <v>23891</v>
      </c>
      <c r="I24" s="234">
        <v>1995</v>
      </c>
      <c r="J24" s="234">
        <v>2467.5</v>
      </c>
      <c r="K24" s="234">
        <v>2237.731675530978</v>
      </c>
      <c r="L24" s="234">
        <v>19962.099999999999</v>
      </c>
      <c r="M24" s="234">
        <v>1627.5</v>
      </c>
      <c r="N24" s="234">
        <v>1890</v>
      </c>
      <c r="O24" s="234">
        <v>1792.5056791623824</v>
      </c>
      <c r="P24" s="234">
        <v>12227.5</v>
      </c>
      <c r="Q24" s="234">
        <v>5040</v>
      </c>
      <c r="R24" s="234">
        <v>5775</v>
      </c>
      <c r="S24" s="234">
        <v>5411.7289859154916</v>
      </c>
      <c r="T24" s="234">
        <v>5827.2</v>
      </c>
      <c r="U24" s="234">
        <v>3990</v>
      </c>
      <c r="V24" s="234">
        <v>4777.5</v>
      </c>
      <c r="W24" s="234">
        <v>4312.4871823052617</v>
      </c>
      <c r="X24" s="235">
        <v>9248.2000000000007</v>
      </c>
    </row>
    <row r="25" spans="2:24" ht="14.1" customHeight="1" x14ac:dyDescent="0.15">
      <c r="B25" s="200"/>
      <c r="C25" s="193">
        <v>6</v>
      </c>
      <c r="D25" s="203"/>
      <c r="E25" s="234">
        <v>2205</v>
      </c>
      <c r="F25" s="234">
        <v>2730</v>
      </c>
      <c r="G25" s="234">
        <v>2485.2201257861634</v>
      </c>
      <c r="H25" s="234">
        <v>21234.2</v>
      </c>
      <c r="I25" s="234">
        <v>1890</v>
      </c>
      <c r="J25" s="234">
        <v>2415</v>
      </c>
      <c r="K25" s="234">
        <v>2184.2211872311755</v>
      </c>
      <c r="L25" s="234">
        <v>15656.900000000001</v>
      </c>
      <c r="M25" s="234">
        <v>1575</v>
      </c>
      <c r="N25" s="234">
        <v>1890</v>
      </c>
      <c r="O25" s="234">
        <v>1732.9468085106382</v>
      </c>
      <c r="P25" s="234">
        <v>10697.7</v>
      </c>
      <c r="Q25" s="234">
        <v>4935</v>
      </c>
      <c r="R25" s="234">
        <v>5775</v>
      </c>
      <c r="S25" s="234">
        <v>5402.4022698612871</v>
      </c>
      <c r="T25" s="234">
        <v>5963.5</v>
      </c>
      <c r="U25" s="234">
        <v>3780</v>
      </c>
      <c r="V25" s="234">
        <v>4725</v>
      </c>
      <c r="W25" s="234">
        <v>4253.8049971731898</v>
      </c>
      <c r="X25" s="235">
        <v>8971.9</v>
      </c>
    </row>
    <row r="26" spans="2:24" ht="14.1" customHeight="1" x14ac:dyDescent="0.15">
      <c r="B26" s="200"/>
      <c r="C26" s="193">
        <v>7</v>
      </c>
      <c r="D26" s="203"/>
      <c r="E26" s="234">
        <v>1995</v>
      </c>
      <c r="F26" s="234">
        <v>2730</v>
      </c>
      <c r="G26" s="234">
        <v>2389.0289810682298</v>
      </c>
      <c r="H26" s="234">
        <v>20847.600000000002</v>
      </c>
      <c r="I26" s="234">
        <v>1680</v>
      </c>
      <c r="J26" s="234">
        <v>2415</v>
      </c>
      <c r="K26" s="234">
        <v>2087.4599707102761</v>
      </c>
      <c r="L26" s="234">
        <v>16879.8</v>
      </c>
      <c r="M26" s="234">
        <v>1470</v>
      </c>
      <c r="N26" s="234">
        <v>1890</v>
      </c>
      <c r="O26" s="234">
        <v>1677.9481053859852</v>
      </c>
      <c r="P26" s="235">
        <v>10228.9</v>
      </c>
      <c r="Q26" s="234">
        <v>4725</v>
      </c>
      <c r="R26" s="234">
        <v>5880</v>
      </c>
      <c r="S26" s="234">
        <v>5386.3357243716491</v>
      </c>
      <c r="T26" s="234">
        <v>5741.4</v>
      </c>
      <c r="U26" s="234">
        <v>3150</v>
      </c>
      <c r="V26" s="234">
        <v>4725</v>
      </c>
      <c r="W26" s="234">
        <v>4068.7429448499388</v>
      </c>
      <c r="X26" s="235">
        <v>7569.7000000000007</v>
      </c>
    </row>
    <row r="27" spans="2:24" ht="14.1" customHeight="1" x14ac:dyDescent="0.15">
      <c r="B27" s="194"/>
      <c r="C27" s="198">
        <v>8</v>
      </c>
      <c r="D27" s="206"/>
      <c r="E27" s="236">
        <v>1995</v>
      </c>
      <c r="F27" s="236">
        <v>2625</v>
      </c>
      <c r="G27" s="236">
        <v>2382.4793795801506</v>
      </c>
      <c r="H27" s="236">
        <v>30516.400000000001</v>
      </c>
      <c r="I27" s="236">
        <v>1680</v>
      </c>
      <c r="J27" s="236">
        <v>2362.5</v>
      </c>
      <c r="K27" s="236">
        <v>2036.9183539018281</v>
      </c>
      <c r="L27" s="236">
        <v>22471</v>
      </c>
      <c r="M27" s="236">
        <v>1470</v>
      </c>
      <c r="N27" s="236">
        <v>1942.5</v>
      </c>
      <c r="O27" s="236">
        <v>1658.3756468305307</v>
      </c>
      <c r="P27" s="236">
        <v>14062.6</v>
      </c>
      <c r="Q27" s="236">
        <v>4725</v>
      </c>
      <c r="R27" s="236">
        <v>6090</v>
      </c>
      <c r="S27" s="236">
        <v>5426.8737373737358</v>
      </c>
      <c r="T27" s="236">
        <v>7253.8</v>
      </c>
      <c r="U27" s="236">
        <v>3360</v>
      </c>
      <c r="V27" s="236">
        <v>5040</v>
      </c>
      <c r="W27" s="236">
        <v>4201.1332830400534</v>
      </c>
      <c r="X27" s="237">
        <v>10686.2</v>
      </c>
    </row>
    <row r="28" spans="2:24" x14ac:dyDescent="0.15">
      <c r="B28" s="222"/>
      <c r="C28" s="241"/>
      <c r="D28" s="242"/>
      <c r="E28" s="233"/>
      <c r="F28" s="234"/>
      <c r="G28" s="213"/>
      <c r="H28" s="234"/>
      <c r="I28" s="233"/>
      <c r="J28" s="234"/>
      <c r="K28" s="213"/>
      <c r="L28" s="234"/>
      <c r="M28" s="233"/>
      <c r="N28" s="234"/>
      <c r="O28" s="213"/>
      <c r="P28" s="234"/>
      <c r="Q28" s="233"/>
      <c r="R28" s="234"/>
      <c r="S28" s="213"/>
      <c r="T28" s="234"/>
      <c r="U28" s="233"/>
      <c r="V28" s="234"/>
      <c r="W28" s="213"/>
      <c r="X28" s="234"/>
    </row>
    <row r="29" spans="2:24" x14ac:dyDescent="0.15">
      <c r="B29" s="222"/>
      <c r="C29" s="241"/>
      <c r="D29" s="242"/>
      <c r="E29" s="233"/>
      <c r="F29" s="234"/>
      <c r="G29" s="213"/>
      <c r="H29" s="234"/>
      <c r="I29" s="233"/>
      <c r="J29" s="234"/>
      <c r="K29" s="213"/>
      <c r="L29" s="234"/>
      <c r="M29" s="233"/>
      <c r="N29" s="234"/>
      <c r="O29" s="213"/>
      <c r="P29" s="234"/>
      <c r="Q29" s="233"/>
      <c r="R29" s="234"/>
      <c r="S29" s="213"/>
      <c r="T29" s="234"/>
      <c r="U29" s="233"/>
      <c r="V29" s="234"/>
      <c r="W29" s="213"/>
      <c r="X29" s="234"/>
    </row>
    <row r="30" spans="2:24" x14ac:dyDescent="0.15">
      <c r="B30" s="219" t="s">
        <v>142</v>
      </c>
      <c r="C30" s="241"/>
      <c r="D30" s="242"/>
      <c r="E30" s="233"/>
      <c r="F30" s="234"/>
      <c r="G30" s="213"/>
      <c r="H30" s="234"/>
      <c r="I30" s="233"/>
      <c r="J30" s="234"/>
      <c r="K30" s="213"/>
      <c r="L30" s="234"/>
      <c r="M30" s="233"/>
      <c r="N30" s="234"/>
      <c r="O30" s="213"/>
      <c r="P30" s="234"/>
      <c r="Q30" s="233"/>
      <c r="R30" s="234"/>
      <c r="S30" s="213"/>
      <c r="T30" s="234"/>
      <c r="U30" s="233"/>
      <c r="V30" s="234"/>
      <c r="W30" s="213"/>
      <c r="X30" s="234"/>
    </row>
    <row r="31" spans="2:24" x14ac:dyDescent="0.15">
      <c r="B31" s="243">
        <v>40758</v>
      </c>
      <c r="C31" s="244"/>
      <c r="D31" s="245">
        <v>40764</v>
      </c>
      <c r="E31" s="609">
        <v>1995</v>
      </c>
      <c r="F31" s="610">
        <v>2625</v>
      </c>
      <c r="G31" s="611">
        <v>2351.8986867918493</v>
      </c>
      <c r="H31" s="234">
        <v>7521.9</v>
      </c>
      <c r="I31" s="609">
        <v>1680</v>
      </c>
      <c r="J31" s="610">
        <v>2362.5</v>
      </c>
      <c r="K31" s="611">
        <v>2055.5784842749576</v>
      </c>
      <c r="L31" s="234">
        <v>5730.8</v>
      </c>
      <c r="M31" s="609">
        <v>1470</v>
      </c>
      <c r="N31" s="610">
        <v>1942.5</v>
      </c>
      <c r="O31" s="611">
        <v>1667.3520328917314</v>
      </c>
      <c r="P31" s="234">
        <v>3615.8</v>
      </c>
      <c r="Q31" s="609">
        <v>4725</v>
      </c>
      <c r="R31" s="610">
        <v>5880</v>
      </c>
      <c r="S31" s="611">
        <v>5427.2602409638539</v>
      </c>
      <c r="T31" s="234">
        <v>1966.8</v>
      </c>
      <c r="U31" s="609">
        <v>3360</v>
      </c>
      <c r="V31" s="610">
        <v>5040</v>
      </c>
      <c r="W31" s="611">
        <v>4148.0183198987415</v>
      </c>
      <c r="X31" s="234">
        <v>3266.4</v>
      </c>
    </row>
    <row r="32" spans="2:24" x14ac:dyDescent="0.15">
      <c r="B32" s="243" t="s">
        <v>143</v>
      </c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</row>
    <row r="33" spans="2:24" x14ac:dyDescent="0.15">
      <c r="B33" s="243">
        <v>40765</v>
      </c>
      <c r="C33" s="244"/>
      <c r="D33" s="245">
        <v>40778</v>
      </c>
      <c r="E33" s="247">
        <v>1995</v>
      </c>
      <c r="F33" s="248">
        <v>2625</v>
      </c>
      <c r="G33" s="241">
        <v>2383.3677633174357</v>
      </c>
      <c r="H33" s="248">
        <v>12100.9</v>
      </c>
      <c r="I33" s="247">
        <v>1680</v>
      </c>
      <c r="J33" s="248">
        <v>2362.5</v>
      </c>
      <c r="K33" s="241">
        <v>2042.4606616624962</v>
      </c>
      <c r="L33" s="248">
        <v>8022</v>
      </c>
      <c r="M33" s="247">
        <v>1470</v>
      </c>
      <c r="N33" s="248">
        <v>1942.5</v>
      </c>
      <c r="O33" s="241">
        <v>1660.9215686274515</v>
      </c>
      <c r="P33" s="248">
        <v>5731.6</v>
      </c>
      <c r="Q33" s="247">
        <v>4725</v>
      </c>
      <c r="R33" s="248">
        <v>5880</v>
      </c>
      <c r="S33" s="241">
        <v>5424.5036628034131</v>
      </c>
      <c r="T33" s="248">
        <v>2772.2</v>
      </c>
      <c r="U33" s="247">
        <v>3465</v>
      </c>
      <c r="V33" s="248">
        <v>5040</v>
      </c>
      <c r="W33" s="241">
        <v>4174.1646028037385</v>
      </c>
      <c r="X33" s="248">
        <v>3826.6</v>
      </c>
    </row>
    <row r="34" spans="2:24" x14ac:dyDescent="0.15">
      <c r="B34" s="243" t="s">
        <v>144</v>
      </c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</row>
    <row r="35" spans="2:24" x14ac:dyDescent="0.15">
      <c r="B35" s="243">
        <v>40779</v>
      </c>
      <c r="C35" s="244"/>
      <c r="D35" s="245">
        <v>40785</v>
      </c>
      <c r="E35" s="247">
        <v>1995</v>
      </c>
      <c r="F35" s="248">
        <v>2625</v>
      </c>
      <c r="G35" s="241">
        <v>2394.4097054753911</v>
      </c>
      <c r="H35" s="248">
        <v>4885.8</v>
      </c>
      <c r="I35" s="247">
        <v>1680</v>
      </c>
      <c r="J35" s="248">
        <v>2310</v>
      </c>
      <c r="K35" s="241">
        <v>2047.4782679738555</v>
      </c>
      <c r="L35" s="248">
        <v>4330.2</v>
      </c>
      <c r="M35" s="247">
        <v>1470</v>
      </c>
      <c r="N35" s="248">
        <v>1929.9</v>
      </c>
      <c r="O35" s="241">
        <v>1653.763516583371</v>
      </c>
      <c r="P35" s="248">
        <v>2172.6</v>
      </c>
      <c r="Q35" s="247">
        <v>4725</v>
      </c>
      <c r="R35" s="248">
        <v>5880</v>
      </c>
      <c r="S35" s="241">
        <v>5407.8391429485118</v>
      </c>
      <c r="T35" s="248">
        <v>924.7</v>
      </c>
      <c r="U35" s="247">
        <v>3465</v>
      </c>
      <c r="V35" s="248">
        <v>5040</v>
      </c>
      <c r="W35" s="241">
        <v>4201.7238805970155</v>
      </c>
      <c r="X35" s="248">
        <v>1530.9</v>
      </c>
    </row>
    <row r="36" spans="2:24" x14ac:dyDescent="0.15">
      <c r="B36" s="243" t="s">
        <v>145</v>
      </c>
      <c r="C36" s="244"/>
      <c r="D36" s="245"/>
      <c r="E36" s="233"/>
      <c r="F36" s="234"/>
      <c r="G36" s="213"/>
      <c r="H36" s="234"/>
      <c r="I36" s="233"/>
      <c r="J36" s="234"/>
      <c r="K36" s="213"/>
      <c r="L36" s="234"/>
      <c r="M36" s="233"/>
      <c r="N36" s="234"/>
      <c r="O36" s="213"/>
      <c r="P36" s="234"/>
      <c r="Q36" s="233"/>
      <c r="R36" s="234"/>
      <c r="S36" s="213"/>
      <c r="T36" s="234"/>
      <c r="U36" s="233"/>
      <c r="V36" s="234"/>
      <c r="W36" s="213"/>
      <c r="X36" s="234"/>
    </row>
    <row r="37" spans="2:24" ht="12" customHeight="1" x14ac:dyDescent="0.15">
      <c r="B37" s="243">
        <v>40786</v>
      </c>
      <c r="C37" s="244"/>
      <c r="D37" s="245">
        <v>40792</v>
      </c>
      <c r="E37" s="202">
        <v>1995</v>
      </c>
      <c r="F37" s="204">
        <v>2625</v>
      </c>
      <c r="G37" s="204">
        <v>2396.530858444652</v>
      </c>
      <c r="H37" s="249">
        <v>6007.8</v>
      </c>
      <c r="I37" s="202">
        <v>1680</v>
      </c>
      <c r="J37" s="204">
        <v>2310</v>
      </c>
      <c r="K37" s="204">
        <v>1995.0514874141879</v>
      </c>
      <c r="L37" s="249">
        <v>4388</v>
      </c>
      <c r="M37" s="202">
        <v>1470</v>
      </c>
      <c r="N37" s="204">
        <v>1929.9</v>
      </c>
      <c r="O37" s="204">
        <v>1648.688824662813</v>
      </c>
      <c r="P37" s="249">
        <v>2542.6</v>
      </c>
      <c r="Q37" s="202">
        <v>4725</v>
      </c>
      <c r="R37" s="204">
        <v>6090</v>
      </c>
      <c r="S37" s="204">
        <v>5438.5246913580204</v>
      </c>
      <c r="T37" s="249">
        <v>1590.1</v>
      </c>
      <c r="U37" s="202">
        <v>3675</v>
      </c>
      <c r="V37" s="204">
        <v>5040</v>
      </c>
      <c r="W37" s="204">
        <v>4302.8810565160948</v>
      </c>
      <c r="X37" s="249">
        <v>2062.3000000000002</v>
      </c>
    </row>
    <row r="38" spans="2:24" ht="12" customHeight="1" x14ac:dyDescent="0.15">
      <c r="B38" s="243" t="s">
        <v>146</v>
      </c>
      <c r="C38" s="244"/>
      <c r="D38" s="245"/>
      <c r="E38" s="233"/>
      <c r="F38" s="234"/>
      <c r="G38" s="213"/>
      <c r="H38" s="234"/>
      <c r="I38" s="233"/>
      <c r="J38" s="234"/>
      <c r="K38" s="213"/>
      <c r="L38" s="234"/>
      <c r="M38" s="233"/>
      <c r="N38" s="234"/>
      <c r="O38" s="213"/>
      <c r="P38" s="234"/>
      <c r="Q38" s="233"/>
      <c r="R38" s="234"/>
      <c r="S38" s="213"/>
      <c r="T38" s="234"/>
      <c r="U38" s="233"/>
      <c r="V38" s="234"/>
      <c r="W38" s="213"/>
      <c r="X38" s="234"/>
    </row>
    <row r="39" spans="2:24" ht="12" customHeight="1" x14ac:dyDescent="0.15">
      <c r="B39" s="250"/>
      <c r="C39" s="251"/>
      <c r="D39" s="252"/>
      <c r="E39" s="228"/>
      <c r="F39" s="236"/>
      <c r="G39" s="215"/>
      <c r="H39" s="236"/>
      <c r="I39" s="228"/>
      <c r="J39" s="236"/>
      <c r="K39" s="215"/>
      <c r="L39" s="236"/>
      <c r="M39" s="228"/>
      <c r="N39" s="236"/>
      <c r="O39" s="215"/>
      <c r="P39" s="236"/>
      <c r="Q39" s="228"/>
      <c r="R39" s="236"/>
      <c r="S39" s="215"/>
      <c r="T39" s="236"/>
      <c r="U39" s="228"/>
      <c r="V39" s="236"/>
      <c r="W39" s="215"/>
      <c r="X39" s="236"/>
    </row>
    <row r="40" spans="2:24" ht="6" customHeight="1" x14ac:dyDescent="0.15">
      <c r="B40" s="220"/>
      <c r="C40" s="241"/>
      <c r="D40" s="241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</row>
    <row r="41" spans="2:24" ht="12.75" customHeight="1" x14ac:dyDescent="0.15">
      <c r="B41" s="214" t="s">
        <v>147</v>
      </c>
      <c r="C41" s="212" t="s">
        <v>489</v>
      </c>
    </row>
    <row r="42" spans="2:24" ht="12.75" customHeight="1" x14ac:dyDescent="0.15">
      <c r="B42" s="253" t="s">
        <v>149</v>
      </c>
      <c r="C42" s="212" t="s">
        <v>150</v>
      </c>
    </row>
    <row r="43" spans="2:24" ht="12.75" customHeight="1" x14ac:dyDescent="0.15">
      <c r="B43" s="253"/>
    </row>
    <row r="44" spans="2:24" x14ac:dyDescent="0.15">
      <c r="B44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82" customWidth="1"/>
    <col min="2" max="2" width="5.625" style="182" customWidth="1"/>
    <col min="3" max="3" width="2.625" style="182" customWidth="1"/>
    <col min="4" max="5" width="5.25" style="182" customWidth="1"/>
    <col min="6" max="7" width="5.875" style="182" customWidth="1"/>
    <col min="8" max="8" width="7.75" style="182" customWidth="1"/>
    <col min="9" max="9" width="5.375" style="182" customWidth="1"/>
    <col min="10" max="11" width="5.875" style="182" customWidth="1"/>
    <col min="12" max="12" width="7.625" style="182" customWidth="1"/>
    <col min="13" max="13" width="5.375" style="182" customWidth="1"/>
    <col min="14" max="15" width="5.875" style="182" customWidth="1"/>
    <col min="16" max="16" width="7.75" style="182" customWidth="1"/>
    <col min="17" max="17" width="5.125" style="182" customWidth="1"/>
    <col min="18" max="19" width="5.875" style="182" customWidth="1"/>
    <col min="20" max="20" width="7.75" style="182" customWidth="1"/>
    <col min="21" max="21" width="5.375" style="182" customWidth="1"/>
    <col min="22" max="23" width="5.875" style="182" customWidth="1"/>
    <col min="24" max="24" width="7.75" style="182" customWidth="1"/>
    <col min="25" max="16384" width="7.5" style="182"/>
  </cols>
  <sheetData>
    <row r="3" spans="2:26" x14ac:dyDescent="0.15">
      <c r="B3" s="182" t="s">
        <v>490</v>
      </c>
    </row>
    <row r="4" spans="2:26" x14ac:dyDescent="0.15">
      <c r="X4" s="183" t="s">
        <v>103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26" ht="13.5" customHeight="1" x14ac:dyDescent="0.15">
      <c r="B6" s="216"/>
      <c r="C6" s="217" t="s">
        <v>104</v>
      </c>
      <c r="D6" s="218"/>
      <c r="E6" s="257" t="s">
        <v>154</v>
      </c>
      <c r="F6" s="258"/>
      <c r="G6" s="258"/>
      <c r="H6" s="259"/>
      <c r="I6" s="257" t="s">
        <v>155</v>
      </c>
      <c r="J6" s="258"/>
      <c r="K6" s="258"/>
      <c r="L6" s="259"/>
      <c r="M6" s="257" t="s">
        <v>156</v>
      </c>
      <c r="N6" s="258"/>
      <c r="O6" s="258"/>
      <c r="P6" s="259"/>
      <c r="Q6" s="254" t="s">
        <v>160</v>
      </c>
      <c r="R6" s="255"/>
      <c r="S6" s="255"/>
      <c r="T6" s="256"/>
      <c r="U6" s="257" t="s">
        <v>161</v>
      </c>
      <c r="V6" s="258"/>
      <c r="W6" s="258"/>
      <c r="X6" s="259"/>
    </row>
    <row r="7" spans="2:26" x14ac:dyDescent="0.15">
      <c r="B7" s="219" t="s">
        <v>110</v>
      </c>
      <c r="C7" s="220"/>
      <c r="D7" s="221"/>
      <c r="E7" s="209" t="s">
        <v>111</v>
      </c>
      <c r="F7" s="192" t="s">
        <v>112</v>
      </c>
      <c r="G7" s="260" t="s">
        <v>113</v>
      </c>
      <c r="H7" s="192" t="s">
        <v>114</v>
      </c>
      <c r="I7" s="209" t="s">
        <v>111</v>
      </c>
      <c r="J7" s="192" t="s">
        <v>112</v>
      </c>
      <c r="K7" s="260" t="s">
        <v>113</v>
      </c>
      <c r="L7" s="192" t="s">
        <v>114</v>
      </c>
      <c r="M7" s="209" t="s">
        <v>111</v>
      </c>
      <c r="N7" s="192" t="s">
        <v>112</v>
      </c>
      <c r="O7" s="260" t="s">
        <v>113</v>
      </c>
      <c r="P7" s="192" t="s">
        <v>114</v>
      </c>
      <c r="Q7" s="209" t="s">
        <v>157</v>
      </c>
      <c r="R7" s="192" t="s">
        <v>112</v>
      </c>
      <c r="S7" s="260" t="s">
        <v>113</v>
      </c>
      <c r="T7" s="192" t="s">
        <v>114</v>
      </c>
      <c r="U7" s="209" t="s">
        <v>111</v>
      </c>
      <c r="V7" s="192" t="s">
        <v>112</v>
      </c>
      <c r="W7" s="260" t="s">
        <v>113</v>
      </c>
      <c r="X7" s="192" t="s">
        <v>114</v>
      </c>
      <c r="Z7" s="181"/>
    </row>
    <row r="8" spans="2:26" x14ac:dyDescent="0.15">
      <c r="B8" s="228"/>
      <c r="C8" s="215"/>
      <c r="D8" s="215"/>
      <c r="E8" s="196"/>
      <c r="F8" s="197"/>
      <c r="G8" s="198" t="s">
        <v>115</v>
      </c>
      <c r="H8" s="197"/>
      <c r="I8" s="196"/>
      <c r="J8" s="197"/>
      <c r="K8" s="198" t="s">
        <v>115</v>
      </c>
      <c r="L8" s="197"/>
      <c r="M8" s="196"/>
      <c r="N8" s="197"/>
      <c r="O8" s="198" t="s">
        <v>115</v>
      </c>
      <c r="P8" s="197"/>
      <c r="Q8" s="196"/>
      <c r="R8" s="197"/>
      <c r="S8" s="198" t="s">
        <v>115</v>
      </c>
      <c r="T8" s="197"/>
      <c r="U8" s="196"/>
      <c r="V8" s="197"/>
      <c r="W8" s="198" t="s">
        <v>115</v>
      </c>
      <c r="X8" s="197"/>
      <c r="Z8" s="181"/>
    </row>
    <row r="9" spans="2:26" ht="14.1" customHeight="1" x14ac:dyDescent="0.15">
      <c r="B9" s="216"/>
      <c r="C9" s="226"/>
      <c r="D9" s="271"/>
      <c r="E9" s="184"/>
      <c r="F9" s="309"/>
      <c r="G9" s="285"/>
      <c r="H9" s="309"/>
      <c r="I9" s="184"/>
      <c r="J9" s="309"/>
      <c r="K9" s="285"/>
      <c r="L9" s="309"/>
      <c r="M9" s="184"/>
      <c r="N9" s="309"/>
      <c r="O9" s="285"/>
      <c r="P9" s="309"/>
      <c r="Q9" s="184"/>
      <c r="R9" s="309"/>
      <c r="S9" s="285"/>
      <c r="T9" s="309"/>
      <c r="U9" s="184"/>
      <c r="V9" s="309"/>
      <c r="W9" s="285"/>
      <c r="X9" s="309"/>
      <c r="Z9" s="181"/>
    </row>
    <row r="10" spans="2:26" ht="14.1" customHeight="1" x14ac:dyDescent="0.15">
      <c r="B10" s="233"/>
      <c r="C10" s="224"/>
      <c r="D10" s="213"/>
      <c r="E10" s="200"/>
      <c r="F10" s="201"/>
      <c r="G10" s="181"/>
      <c r="H10" s="201"/>
      <c r="I10" s="200"/>
      <c r="J10" s="201"/>
      <c r="K10" s="181"/>
      <c r="L10" s="201"/>
      <c r="M10" s="200"/>
      <c r="N10" s="201"/>
      <c r="O10" s="181"/>
      <c r="P10" s="201"/>
      <c r="Q10" s="200"/>
      <c r="R10" s="201"/>
      <c r="S10" s="181"/>
      <c r="T10" s="201"/>
      <c r="U10" s="200"/>
      <c r="V10" s="201"/>
      <c r="W10" s="181"/>
      <c r="X10" s="201"/>
      <c r="Z10" s="181"/>
    </row>
    <row r="11" spans="2:26" ht="14.1" customHeight="1" x14ac:dyDescent="0.15">
      <c r="B11" s="228"/>
      <c r="C11" s="231"/>
      <c r="D11" s="215"/>
      <c r="E11" s="194"/>
      <c r="F11" s="207"/>
      <c r="G11" s="195"/>
      <c r="H11" s="207"/>
      <c r="I11" s="194"/>
      <c r="J11" s="207"/>
      <c r="K11" s="195"/>
      <c r="L11" s="207"/>
      <c r="M11" s="194"/>
      <c r="N11" s="207"/>
      <c r="O11" s="195"/>
      <c r="P11" s="207"/>
      <c r="Q11" s="194"/>
      <c r="R11" s="207"/>
      <c r="S11" s="195"/>
      <c r="T11" s="207"/>
      <c r="U11" s="194"/>
      <c r="V11" s="207"/>
      <c r="W11" s="195"/>
      <c r="X11" s="207"/>
      <c r="Z11" s="181"/>
    </row>
    <row r="12" spans="2:26" ht="14.1" customHeight="1" x14ac:dyDescent="0.15">
      <c r="B12" s="233" t="s">
        <v>70</v>
      </c>
      <c r="C12" s="224">
        <v>20</v>
      </c>
      <c r="D12" s="235" t="s">
        <v>71</v>
      </c>
      <c r="E12" s="200">
        <v>840</v>
      </c>
      <c r="F12" s="201">
        <v>1523</v>
      </c>
      <c r="G12" s="181">
        <v>1183</v>
      </c>
      <c r="H12" s="201">
        <v>32917</v>
      </c>
      <c r="I12" s="200">
        <v>1890</v>
      </c>
      <c r="J12" s="201">
        <v>2520</v>
      </c>
      <c r="K12" s="181">
        <v>2226</v>
      </c>
      <c r="L12" s="201">
        <v>10798</v>
      </c>
      <c r="M12" s="200">
        <v>1890</v>
      </c>
      <c r="N12" s="201">
        <v>2520</v>
      </c>
      <c r="O12" s="181">
        <v>2303</v>
      </c>
      <c r="P12" s="201">
        <v>9897</v>
      </c>
      <c r="Q12" s="200">
        <v>1995</v>
      </c>
      <c r="R12" s="201">
        <v>2520</v>
      </c>
      <c r="S12" s="181">
        <v>2383</v>
      </c>
      <c r="T12" s="201">
        <v>9348</v>
      </c>
      <c r="U12" s="200">
        <v>1838</v>
      </c>
      <c r="V12" s="201">
        <v>2520</v>
      </c>
      <c r="W12" s="181">
        <v>2238</v>
      </c>
      <c r="X12" s="201">
        <v>11689</v>
      </c>
      <c r="Z12" s="181"/>
    </row>
    <row r="13" spans="2:26" ht="14.1" customHeight="1" x14ac:dyDescent="0.15">
      <c r="B13" s="233"/>
      <c r="C13" s="224">
        <v>21</v>
      </c>
      <c r="D13" s="212"/>
      <c r="E13" s="200">
        <v>840</v>
      </c>
      <c r="F13" s="201">
        <v>1890</v>
      </c>
      <c r="G13" s="181">
        <v>1418</v>
      </c>
      <c r="H13" s="201">
        <v>474029</v>
      </c>
      <c r="I13" s="200">
        <v>1680</v>
      </c>
      <c r="J13" s="201">
        <v>2520</v>
      </c>
      <c r="K13" s="181">
        <v>2088</v>
      </c>
      <c r="L13" s="201">
        <v>123475</v>
      </c>
      <c r="M13" s="200">
        <v>1680</v>
      </c>
      <c r="N13" s="201">
        <v>2520</v>
      </c>
      <c r="O13" s="181">
        <v>2155</v>
      </c>
      <c r="P13" s="201">
        <v>122121</v>
      </c>
      <c r="Q13" s="200">
        <v>1680</v>
      </c>
      <c r="R13" s="201">
        <v>2573</v>
      </c>
      <c r="S13" s="181">
        <v>2186</v>
      </c>
      <c r="T13" s="201">
        <v>114447</v>
      </c>
      <c r="U13" s="200">
        <v>1680</v>
      </c>
      <c r="V13" s="201">
        <v>2468</v>
      </c>
      <c r="W13" s="181">
        <v>2008</v>
      </c>
      <c r="X13" s="201">
        <v>140244</v>
      </c>
      <c r="Z13" s="181"/>
    </row>
    <row r="14" spans="2:26" ht="14.1" customHeight="1" x14ac:dyDescent="0.15">
      <c r="B14" s="228"/>
      <c r="C14" s="231">
        <v>22</v>
      </c>
      <c r="D14" s="215"/>
      <c r="E14" s="194">
        <v>893</v>
      </c>
      <c r="F14" s="207">
        <v>1764</v>
      </c>
      <c r="G14" s="195">
        <v>1454</v>
      </c>
      <c r="H14" s="207">
        <v>339332</v>
      </c>
      <c r="I14" s="194">
        <v>1733</v>
      </c>
      <c r="J14" s="207">
        <v>2310</v>
      </c>
      <c r="K14" s="195">
        <v>2018</v>
      </c>
      <c r="L14" s="207">
        <v>89509</v>
      </c>
      <c r="M14" s="194">
        <v>1838</v>
      </c>
      <c r="N14" s="207">
        <v>2415</v>
      </c>
      <c r="O14" s="195">
        <v>2149</v>
      </c>
      <c r="P14" s="207">
        <v>90314</v>
      </c>
      <c r="Q14" s="194">
        <v>1838</v>
      </c>
      <c r="R14" s="207">
        <v>2415</v>
      </c>
      <c r="S14" s="195">
        <v>2150</v>
      </c>
      <c r="T14" s="207">
        <v>80436</v>
      </c>
      <c r="U14" s="194">
        <v>1680</v>
      </c>
      <c r="V14" s="207">
        <v>2205</v>
      </c>
      <c r="W14" s="195">
        <v>1932</v>
      </c>
      <c r="X14" s="207">
        <v>113796</v>
      </c>
      <c r="Z14" s="181"/>
    </row>
    <row r="15" spans="2:26" ht="14.1" customHeight="1" x14ac:dyDescent="0.15">
      <c r="B15" s="200" t="s">
        <v>116</v>
      </c>
      <c r="C15" s="193">
        <v>8</v>
      </c>
      <c r="D15" s="203" t="s">
        <v>491</v>
      </c>
      <c r="E15" s="200">
        <v>1418</v>
      </c>
      <c r="F15" s="201">
        <v>1733</v>
      </c>
      <c r="G15" s="181">
        <v>1558</v>
      </c>
      <c r="H15" s="201">
        <v>34567</v>
      </c>
      <c r="I15" s="200">
        <v>1785</v>
      </c>
      <c r="J15" s="201">
        <v>2153</v>
      </c>
      <c r="K15" s="181">
        <v>1940</v>
      </c>
      <c r="L15" s="201">
        <v>8562</v>
      </c>
      <c r="M15" s="200">
        <v>1838</v>
      </c>
      <c r="N15" s="201">
        <v>2310</v>
      </c>
      <c r="O15" s="181">
        <v>2102</v>
      </c>
      <c r="P15" s="201">
        <v>8608</v>
      </c>
      <c r="Q15" s="200">
        <v>1838</v>
      </c>
      <c r="R15" s="201">
        <v>2310</v>
      </c>
      <c r="S15" s="181">
        <v>2097</v>
      </c>
      <c r="T15" s="201">
        <v>7422</v>
      </c>
      <c r="U15" s="200">
        <v>1680</v>
      </c>
      <c r="V15" s="201">
        <v>1995</v>
      </c>
      <c r="W15" s="181">
        <v>1838</v>
      </c>
      <c r="X15" s="201">
        <v>9842</v>
      </c>
      <c r="Z15" s="181"/>
    </row>
    <row r="16" spans="2:26" ht="14.1" customHeight="1" x14ac:dyDescent="0.15">
      <c r="B16" s="200"/>
      <c r="C16" s="193">
        <v>9</v>
      </c>
      <c r="D16" s="203"/>
      <c r="E16" s="200">
        <v>1313</v>
      </c>
      <c r="F16" s="201">
        <v>1659</v>
      </c>
      <c r="G16" s="181">
        <v>1489</v>
      </c>
      <c r="H16" s="201">
        <v>40630</v>
      </c>
      <c r="I16" s="200">
        <v>1733</v>
      </c>
      <c r="J16" s="201">
        <v>2100</v>
      </c>
      <c r="K16" s="181">
        <v>1929</v>
      </c>
      <c r="L16" s="201">
        <v>10388</v>
      </c>
      <c r="M16" s="200">
        <v>1838</v>
      </c>
      <c r="N16" s="201">
        <v>2310</v>
      </c>
      <c r="O16" s="181">
        <v>2117</v>
      </c>
      <c r="P16" s="201">
        <v>10621</v>
      </c>
      <c r="Q16" s="200">
        <v>1838</v>
      </c>
      <c r="R16" s="201">
        <v>2310</v>
      </c>
      <c r="S16" s="181">
        <v>2115</v>
      </c>
      <c r="T16" s="201">
        <v>9279</v>
      </c>
      <c r="U16" s="200">
        <v>1680</v>
      </c>
      <c r="V16" s="201">
        <v>1995</v>
      </c>
      <c r="W16" s="181">
        <v>1835</v>
      </c>
      <c r="X16" s="201">
        <v>14238</v>
      </c>
      <c r="Z16" s="181"/>
    </row>
    <row r="17" spans="2:26" ht="14.1" customHeight="1" x14ac:dyDescent="0.15">
      <c r="B17" s="200"/>
      <c r="C17" s="193">
        <v>10</v>
      </c>
      <c r="D17" s="203"/>
      <c r="E17" s="201">
        <v>1207.5</v>
      </c>
      <c r="F17" s="201">
        <v>1627.5</v>
      </c>
      <c r="G17" s="203">
        <v>1437.0798262929334</v>
      </c>
      <c r="H17" s="201">
        <v>28545.100000000002</v>
      </c>
      <c r="I17" s="201">
        <v>1785</v>
      </c>
      <c r="J17" s="201">
        <v>2205</v>
      </c>
      <c r="K17" s="201">
        <v>1989.2609375000004</v>
      </c>
      <c r="L17" s="201">
        <v>8452.2000000000007</v>
      </c>
      <c r="M17" s="201">
        <v>1890</v>
      </c>
      <c r="N17" s="201">
        <v>2310</v>
      </c>
      <c r="O17" s="201">
        <v>2122.8323409589475</v>
      </c>
      <c r="P17" s="201">
        <v>8063.3</v>
      </c>
      <c r="Q17" s="201">
        <v>1890</v>
      </c>
      <c r="R17" s="201">
        <v>2310</v>
      </c>
      <c r="S17" s="201">
        <v>2128.0507164251599</v>
      </c>
      <c r="T17" s="201">
        <v>7456.2000000000007</v>
      </c>
      <c r="U17" s="201">
        <v>1680</v>
      </c>
      <c r="V17" s="201">
        <v>1995</v>
      </c>
      <c r="W17" s="201">
        <v>1858.8341493268056</v>
      </c>
      <c r="X17" s="201">
        <v>12169.9</v>
      </c>
      <c r="Z17" s="181"/>
    </row>
    <row r="18" spans="2:26" ht="14.1" customHeight="1" x14ac:dyDescent="0.15">
      <c r="B18" s="200"/>
      <c r="C18" s="193">
        <v>11</v>
      </c>
      <c r="D18" s="203"/>
      <c r="E18" s="201">
        <v>1155</v>
      </c>
      <c r="F18" s="201">
        <v>1575</v>
      </c>
      <c r="G18" s="201">
        <v>1362.4628144549447</v>
      </c>
      <c r="H18" s="201">
        <v>24817.9</v>
      </c>
      <c r="I18" s="201">
        <v>1890</v>
      </c>
      <c r="J18" s="201">
        <v>2289</v>
      </c>
      <c r="K18" s="201">
        <v>2045.6333333333334</v>
      </c>
      <c r="L18" s="201">
        <v>7876.1</v>
      </c>
      <c r="M18" s="201">
        <v>1942.5</v>
      </c>
      <c r="N18" s="201">
        <v>2362.5</v>
      </c>
      <c r="O18" s="201">
        <v>2164.988508818813</v>
      </c>
      <c r="P18" s="201">
        <v>7421</v>
      </c>
      <c r="Q18" s="201">
        <v>1942.5</v>
      </c>
      <c r="R18" s="201">
        <v>2404.5</v>
      </c>
      <c r="S18" s="201">
        <v>2161.5980349153433</v>
      </c>
      <c r="T18" s="201">
        <v>6060.3</v>
      </c>
      <c r="U18" s="201">
        <v>1785</v>
      </c>
      <c r="V18" s="201">
        <v>2205</v>
      </c>
      <c r="W18" s="201">
        <v>1960.4527873020763</v>
      </c>
      <c r="X18" s="203">
        <v>9767.7999999999993</v>
      </c>
      <c r="Z18" s="181"/>
    </row>
    <row r="19" spans="2:26" ht="14.1" customHeight="1" x14ac:dyDescent="0.15">
      <c r="B19" s="200"/>
      <c r="C19" s="193">
        <v>12</v>
      </c>
      <c r="D19" s="203"/>
      <c r="E19" s="201">
        <v>1203.3</v>
      </c>
      <c r="F19" s="201">
        <v>1522.5</v>
      </c>
      <c r="G19" s="201">
        <v>1348.0095037142958</v>
      </c>
      <c r="H19" s="201">
        <v>45338</v>
      </c>
      <c r="I19" s="201">
        <v>1890</v>
      </c>
      <c r="J19" s="201">
        <v>2310</v>
      </c>
      <c r="K19" s="201">
        <v>2104.5652535328345</v>
      </c>
      <c r="L19" s="201">
        <v>11679</v>
      </c>
      <c r="M19" s="201">
        <v>1995</v>
      </c>
      <c r="N19" s="201">
        <v>2415</v>
      </c>
      <c r="O19" s="201">
        <v>2215.3791552074617</v>
      </c>
      <c r="P19" s="201">
        <v>11807</v>
      </c>
      <c r="Q19" s="201">
        <v>1995</v>
      </c>
      <c r="R19" s="201">
        <v>2415</v>
      </c>
      <c r="S19" s="201">
        <v>2224.003046351409</v>
      </c>
      <c r="T19" s="201">
        <v>10034</v>
      </c>
      <c r="U19" s="201">
        <v>1890</v>
      </c>
      <c r="V19" s="201">
        <v>2205</v>
      </c>
      <c r="W19" s="201">
        <v>2040.939030589361</v>
      </c>
      <c r="X19" s="203">
        <v>13485</v>
      </c>
      <c r="Z19" s="181"/>
    </row>
    <row r="20" spans="2:26" ht="14.1" customHeight="1" x14ac:dyDescent="0.15">
      <c r="B20" s="200" t="s">
        <v>118</v>
      </c>
      <c r="C20" s="193">
        <v>1</v>
      </c>
      <c r="D20" s="203" t="s">
        <v>491</v>
      </c>
      <c r="E20" s="201">
        <v>1155</v>
      </c>
      <c r="F20" s="201">
        <v>1504.65</v>
      </c>
      <c r="G20" s="201">
        <v>1320.4127662091812</v>
      </c>
      <c r="H20" s="201">
        <v>33650</v>
      </c>
      <c r="I20" s="201">
        <v>1995</v>
      </c>
      <c r="J20" s="201">
        <v>2310</v>
      </c>
      <c r="K20" s="201">
        <v>2145.9949623474422</v>
      </c>
      <c r="L20" s="201">
        <v>9799</v>
      </c>
      <c r="M20" s="201">
        <v>2100</v>
      </c>
      <c r="N20" s="201">
        <v>2415</v>
      </c>
      <c r="O20" s="201">
        <v>2262.3918263934793</v>
      </c>
      <c r="P20" s="201">
        <v>9712</v>
      </c>
      <c r="Q20" s="201">
        <v>2100</v>
      </c>
      <c r="R20" s="201">
        <v>2415</v>
      </c>
      <c r="S20" s="201">
        <v>2263.2396033994337</v>
      </c>
      <c r="T20" s="201">
        <v>9266</v>
      </c>
      <c r="U20" s="201">
        <v>1890</v>
      </c>
      <c r="V20" s="201">
        <v>2205</v>
      </c>
      <c r="W20" s="201">
        <v>2052.0692203923336</v>
      </c>
      <c r="X20" s="203">
        <v>12201</v>
      </c>
      <c r="Z20" s="181"/>
    </row>
    <row r="21" spans="2:26" ht="14.1" customHeight="1" x14ac:dyDescent="0.15">
      <c r="B21" s="200"/>
      <c r="C21" s="193">
        <v>2</v>
      </c>
      <c r="D21" s="203"/>
      <c r="E21" s="201">
        <v>1207.5</v>
      </c>
      <c r="F21" s="201">
        <v>1680</v>
      </c>
      <c r="G21" s="201">
        <v>1433.5601556319027</v>
      </c>
      <c r="H21" s="201">
        <v>29436.7</v>
      </c>
      <c r="I21" s="201">
        <v>1995</v>
      </c>
      <c r="J21" s="201">
        <v>2310</v>
      </c>
      <c r="K21" s="201">
        <v>2160.2493827809003</v>
      </c>
      <c r="L21" s="201">
        <v>7863.9</v>
      </c>
      <c r="M21" s="201">
        <v>2100</v>
      </c>
      <c r="N21" s="201">
        <v>2467.5</v>
      </c>
      <c r="O21" s="201">
        <v>2294.9915404938529</v>
      </c>
      <c r="P21" s="201">
        <v>7830.3</v>
      </c>
      <c r="Q21" s="201">
        <v>2100</v>
      </c>
      <c r="R21" s="201">
        <v>2467.5</v>
      </c>
      <c r="S21" s="201">
        <v>2294.6134517458786</v>
      </c>
      <c r="T21" s="201">
        <v>6820.9000000000005</v>
      </c>
      <c r="U21" s="201">
        <v>1942.5</v>
      </c>
      <c r="V21" s="201">
        <v>2205</v>
      </c>
      <c r="W21" s="201">
        <v>2084.4672886431695</v>
      </c>
      <c r="X21" s="203">
        <v>7828.4</v>
      </c>
      <c r="Z21" s="181"/>
    </row>
    <row r="22" spans="2:26" ht="14.1" customHeight="1" x14ac:dyDescent="0.15">
      <c r="B22" s="200"/>
      <c r="C22" s="193">
        <v>3</v>
      </c>
      <c r="D22" s="203"/>
      <c r="E22" s="201">
        <v>1417.5</v>
      </c>
      <c r="F22" s="201">
        <v>1732.5</v>
      </c>
      <c r="G22" s="201">
        <v>1601.1411738135689</v>
      </c>
      <c r="H22" s="201">
        <v>43697.1</v>
      </c>
      <c r="I22" s="201">
        <v>1995</v>
      </c>
      <c r="J22" s="201">
        <v>2310</v>
      </c>
      <c r="K22" s="201">
        <v>2152.6897204806692</v>
      </c>
      <c r="L22" s="201">
        <v>10582.3</v>
      </c>
      <c r="M22" s="201">
        <v>2100</v>
      </c>
      <c r="N22" s="201">
        <v>2415</v>
      </c>
      <c r="O22" s="201">
        <v>2269.7767138248969</v>
      </c>
      <c r="P22" s="201">
        <v>10917.4</v>
      </c>
      <c r="Q22" s="201">
        <v>2100</v>
      </c>
      <c r="R22" s="201">
        <v>2415</v>
      </c>
      <c r="S22" s="201">
        <v>2278.395181416779</v>
      </c>
      <c r="T22" s="201">
        <v>9365.9000000000015</v>
      </c>
      <c r="U22" s="201">
        <v>1890</v>
      </c>
      <c r="V22" s="201">
        <v>2205</v>
      </c>
      <c r="W22" s="201">
        <v>2064.51331117256</v>
      </c>
      <c r="X22" s="203">
        <v>11673</v>
      </c>
    </row>
    <row r="23" spans="2:26" ht="14.1" customHeight="1" x14ac:dyDescent="0.15">
      <c r="B23" s="200"/>
      <c r="C23" s="193">
        <v>4</v>
      </c>
      <c r="D23" s="203"/>
      <c r="E23" s="201">
        <v>1522.5</v>
      </c>
      <c r="F23" s="201">
        <v>1837.5</v>
      </c>
      <c r="G23" s="201">
        <v>1666.0079006772012</v>
      </c>
      <c r="H23" s="201">
        <v>35620.5</v>
      </c>
      <c r="I23" s="201">
        <v>1995</v>
      </c>
      <c r="J23" s="201">
        <v>2310</v>
      </c>
      <c r="K23" s="201">
        <v>2146.9869106195956</v>
      </c>
      <c r="L23" s="201">
        <v>8196.1</v>
      </c>
      <c r="M23" s="201">
        <v>2100</v>
      </c>
      <c r="N23" s="201">
        <v>2415</v>
      </c>
      <c r="O23" s="201">
        <v>2265.8566820643523</v>
      </c>
      <c r="P23" s="201">
        <v>8599.4</v>
      </c>
      <c r="Q23" s="201">
        <v>2100</v>
      </c>
      <c r="R23" s="201">
        <v>2415</v>
      </c>
      <c r="S23" s="201">
        <v>2286.8213059436416</v>
      </c>
      <c r="T23" s="201">
        <v>6602.5000000000009</v>
      </c>
      <c r="U23" s="201">
        <v>1890</v>
      </c>
      <c r="V23" s="201">
        <v>2205</v>
      </c>
      <c r="W23" s="201">
        <v>2061.3259244942665</v>
      </c>
      <c r="X23" s="203">
        <v>8896.5999999999985</v>
      </c>
    </row>
    <row r="24" spans="2:26" ht="14.1" customHeight="1" x14ac:dyDescent="0.15">
      <c r="B24" s="200"/>
      <c r="C24" s="193">
        <v>5</v>
      </c>
      <c r="D24" s="203"/>
      <c r="E24" s="201">
        <v>1522.5</v>
      </c>
      <c r="F24" s="201">
        <v>1785</v>
      </c>
      <c r="G24" s="201">
        <v>1664.1878055900168</v>
      </c>
      <c r="H24" s="201">
        <v>32390.5</v>
      </c>
      <c r="I24" s="201">
        <v>1995</v>
      </c>
      <c r="J24" s="201">
        <v>2310</v>
      </c>
      <c r="K24" s="201">
        <v>2170.1000274273174</v>
      </c>
      <c r="L24" s="201">
        <v>7272.2000000000007</v>
      </c>
      <c r="M24" s="201">
        <v>2100</v>
      </c>
      <c r="N24" s="201">
        <v>2415</v>
      </c>
      <c r="O24" s="201">
        <v>2272.8413306793159</v>
      </c>
      <c r="P24" s="201">
        <v>6984.4000000000005</v>
      </c>
      <c r="Q24" s="201">
        <v>2100</v>
      </c>
      <c r="R24" s="201">
        <v>2490.6</v>
      </c>
      <c r="S24" s="201">
        <v>2282.6217287866771</v>
      </c>
      <c r="T24" s="201">
        <v>6813.3</v>
      </c>
      <c r="U24" s="201">
        <v>1785</v>
      </c>
      <c r="V24" s="201">
        <v>2152.5</v>
      </c>
      <c r="W24" s="201">
        <v>2005.9189526184539</v>
      </c>
      <c r="X24" s="201">
        <v>8971.9</v>
      </c>
    </row>
    <row r="25" spans="2:26" ht="14.1" customHeight="1" x14ac:dyDescent="0.15">
      <c r="B25" s="200"/>
      <c r="C25" s="193">
        <v>6</v>
      </c>
      <c r="D25" s="203"/>
      <c r="E25" s="201">
        <v>1365</v>
      </c>
      <c r="F25" s="201">
        <v>1890</v>
      </c>
      <c r="G25" s="201">
        <v>1634.7427866887904</v>
      </c>
      <c r="H25" s="201">
        <v>33479.9</v>
      </c>
      <c r="I25" s="201">
        <v>1890</v>
      </c>
      <c r="J25" s="201">
        <v>2310</v>
      </c>
      <c r="K25" s="201">
        <v>2168.2218831734967</v>
      </c>
      <c r="L25" s="201">
        <v>7658.4000000000005</v>
      </c>
      <c r="M25" s="201">
        <v>1995</v>
      </c>
      <c r="N25" s="201">
        <v>2467.5</v>
      </c>
      <c r="O25" s="201">
        <v>2258.0109748737332</v>
      </c>
      <c r="P25" s="201">
        <v>7987.7</v>
      </c>
      <c r="Q25" s="201">
        <v>1995</v>
      </c>
      <c r="R25" s="201">
        <v>2520</v>
      </c>
      <c r="S25" s="201">
        <v>2330.8933032616242</v>
      </c>
      <c r="T25" s="201">
        <v>6598.6</v>
      </c>
      <c r="U25" s="201">
        <v>1627.5</v>
      </c>
      <c r="V25" s="201">
        <v>2257.5</v>
      </c>
      <c r="W25" s="201">
        <v>1936.3192628410716</v>
      </c>
      <c r="X25" s="203">
        <v>8599</v>
      </c>
    </row>
    <row r="26" spans="2:26" ht="14.1" customHeight="1" x14ac:dyDescent="0.15">
      <c r="B26" s="200"/>
      <c r="C26" s="193">
        <v>7</v>
      </c>
      <c r="D26" s="203"/>
      <c r="E26" s="201">
        <v>1365</v>
      </c>
      <c r="F26" s="201">
        <v>1890</v>
      </c>
      <c r="G26" s="201">
        <v>1597.4681160159043</v>
      </c>
      <c r="H26" s="201">
        <v>32156.400000000001</v>
      </c>
      <c r="I26" s="201">
        <v>1890</v>
      </c>
      <c r="J26" s="201">
        <v>2310</v>
      </c>
      <c r="K26" s="201">
        <v>2126.1132410212031</v>
      </c>
      <c r="L26" s="201">
        <v>6389.6</v>
      </c>
      <c r="M26" s="201">
        <v>1890</v>
      </c>
      <c r="N26" s="201">
        <v>2467.5</v>
      </c>
      <c r="O26" s="201">
        <v>2199.7012972320686</v>
      </c>
      <c r="P26" s="201">
        <v>6622.0999999999995</v>
      </c>
      <c r="Q26" s="201">
        <v>1995</v>
      </c>
      <c r="R26" s="201">
        <v>2520</v>
      </c>
      <c r="S26" s="201">
        <v>2298.2339955849884</v>
      </c>
      <c r="T26" s="201">
        <v>6184.9</v>
      </c>
      <c r="U26" s="201">
        <v>1575</v>
      </c>
      <c r="V26" s="201">
        <v>2257.5</v>
      </c>
      <c r="W26" s="201">
        <v>1913.9874921826145</v>
      </c>
      <c r="X26" s="203">
        <v>7487.7</v>
      </c>
    </row>
    <row r="27" spans="2:26" ht="14.1" customHeight="1" x14ac:dyDescent="0.15">
      <c r="B27" s="194"/>
      <c r="C27" s="198">
        <v>8</v>
      </c>
      <c r="D27" s="206"/>
      <c r="E27" s="207">
        <v>1365</v>
      </c>
      <c r="F27" s="207">
        <v>1890</v>
      </c>
      <c r="G27" s="207">
        <v>1568.7540678742496</v>
      </c>
      <c r="H27" s="207">
        <v>43326.9</v>
      </c>
      <c r="I27" s="207">
        <v>1890</v>
      </c>
      <c r="J27" s="207">
        <v>2310</v>
      </c>
      <c r="K27" s="207">
        <v>2083.4914010548036</v>
      </c>
      <c r="L27" s="207">
        <v>9661.7999999999993</v>
      </c>
      <c r="M27" s="207">
        <v>1890</v>
      </c>
      <c r="N27" s="207">
        <v>2467.5</v>
      </c>
      <c r="O27" s="207">
        <v>2149.5103607060632</v>
      </c>
      <c r="P27" s="207">
        <v>9851.5</v>
      </c>
      <c r="Q27" s="207">
        <v>1995</v>
      </c>
      <c r="R27" s="207">
        <v>2520</v>
      </c>
      <c r="S27" s="207">
        <v>2264.1373949985518</v>
      </c>
      <c r="T27" s="207">
        <v>9197.5</v>
      </c>
      <c r="U27" s="207">
        <v>1575</v>
      </c>
      <c r="V27" s="207">
        <v>2205</v>
      </c>
      <c r="W27" s="207">
        <v>1886.3354874446084</v>
      </c>
      <c r="X27" s="206">
        <v>11733.2</v>
      </c>
    </row>
    <row r="28" spans="2:26" ht="14.1" customHeight="1" x14ac:dyDescent="0.15">
      <c r="B28" s="222" t="s">
        <v>159</v>
      </c>
      <c r="C28" s="241"/>
      <c r="D28" s="242"/>
      <c r="E28" s="200"/>
      <c r="F28" s="201"/>
      <c r="G28" s="181"/>
      <c r="H28" s="201"/>
      <c r="I28" s="200"/>
      <c r="J28" s="201"/>
      <c r="K28" s="181"/>
      <c r="L28" s="201"/>
      <c r="M28" s="200"/>
      <c r="N28" s="201"/>
      <c r="O28" s="181"/>
      <c r="P28" s="201"/>
      <c r="Q28" s="200"/>
      <c r="R28" s="201"/>
      <c r="S28" s="181"/>
      <c r="T28" s="201"/>
      <c r="U28" s="200"/>
      <c r="V28" s="201"/>
      <c r="W28" s="181"/>
      <c r="X28" s="201"/>
    </row>
    <row r="29" spans="2:26" ht="14.1" customHeight="1" x14ac:dyDescent="0.15">
      <c r="B29" s="222"/>
      <c r="C29" s="241"/>
      <c r="D29" s="242"/>
      <c r="E29" s="200"/>
      <c r="F29" s="201"/>
      <c r="G29" s="181"/>
      <c r="H29" s="201"/>
      <c r="I29" s="200"/>
      <c r="J29" s="201"/>
      <c r="K29" s="181"/>
      <c r="L29" s="201"/>
      <c r="M29" s="200"/>
      <c r="N29" s="201"/>
      <c r="O29" s="181"/>
      <c r="P29" s="201"/>
      <c r="Q29" s="200"/>
      <c r="R29" s="201"/>
      <c r="S29" s="181"/>
      <c r="T29" s="201"/>
      <c r="U29" s="200"/>
      <c r="V29" s="201"/>
      <c r="W29" s="181"/>
      <c r="X29" s="201"/>
    </row>
    <row r="30" spans="2:26" ht="14.1" customHeight="1" x14ac:dyDescent="0.15">
      <c r="B30" s="219" t="s">
        <v>142</v>
      </c>
      <c r="C30" s="241"/>
      <c r="D30" s="242"/>
      <c r="E30" s="200"/>
      <c r="F30" s="201"/>
      <c r="G30" s="181"/>
      <c r="H30" s="201"/>
      <c r="I30" s="200"/>
      <c r="J30" s="201"/>
      <c r="K30" s="181"/>
      <c r="L30" s="201"/>
      <c r="M30" s="200"/>
      <c r="N30" s="201"/>
      <c r="O30" s="181"/>
      <c r="P30" s="201"/>
      <c r="Q30" s="200"/>
      <c r="R30" s="201"/>
      <c r="S30" s="181"/>
      <c r="T30" s="201"/>
      <c r="U30" s="200"/>
      <c r="V30" s="201"/>
      <c r="W30" s="181"/>
      <c r="X30" s="201"/>
    </row>
    <row r="31" spans="2:26" ht="14.1" customHeight="1" x14ac:dyDescent="0.15">
      <c r="B31" s="243">
        <v>40758</v>
      </c>
      <c r="C31" s="244"/>
      <c r="D31" s="245">
        <v>40764</v>
      </c>
      <c r="E31" s="609">
        <v>1365</v>
      </c>
      <c r="F31" s="610">
        <v>1890</v>
      </c>
      <c r="G31" s="611">
        <v>1575.0671087897751</v>
      </c>
      <c r="H31" s="201">
        <v>12988.6</v>
      </c>
      <c r="I31" s="609">
        <v>1890</v>
      </c>
      <c r="J31" s="610">
        <v>2310</v>
      </c>
      <c r="K31" s="611">
        <v>2113.5352526439483</v>
      </c>
      <c r="L31" s="201">
        <v>2527.5</v>
      </c>
      <c r="M31" s="609">
        <v>1890</v>
      </c>
      <c r="N31" s="610">
        <v>2467.5</v>
      </c>
      <c r="O31" s="611">
        <v>2179.0180906175488</v>
      </c>
      <c r="P31" s="201">
        <v>2694.4</v>
      </c>
      <c r="Q31" s="609">
        <v>1995</v>
      </c>
      <c r="R31" s="610">
        <v>2520</v>
      </c>
      <c r="S31" s="611">
        <v>2283.8708499335994</v>
      </c>
      <c r="T31" s="201">
        <v>2452.1999999999998</v>
      </c>
      <c r="U31" s="609">
        <v>1575</v>
      </c>
      <c r="V31" s="610">
        <v>2205</v>
      </c>
      <c r="W31" s="611">
        <v>1903.710719112313</v>
      </c>
      <c r="X31" s="201">
        <v>3204.4</v>
      </c>
    </row>
    <row r="32" spans="2:26" ht="14.1" customHeight="1" x14ac:dyDescent="0.15">
      <c r="B32" s="243" t="s">
        <v>143</v>
      </c>
      <c r="C32" s="244"/>
      <c r="D32" s="245"/>
      <c r="E32" s="200"/>
      <c r="F32" s="201"/>
      <c r="G32" s="181"/>
      <c r="H32" s="201"/>
      <c r="I32" s="200"/>
      <c r="J32" s="201"/>
      <c r="K32" s="181"/>
      <c r="L32" s="201"/>
      <c r="M32" s="200"/>
      <c r="N32" s="201"/>
      <c r="O32" s="181"/>
      <c r="P32" s="201"/>
      <c r="Q32" s="200"/>
      <c r="R32" s="201"/>
      <c r="S32" s="181"/>
      <c r="T32" s="201"/>
      <c r="U32" s="200"/>
      <c r="V32" s="201"/>
      <c r="W32" s="181"/>
      <c r="X32" s="201"/>
    </row>
    <row r="33" spans="2:24" ht="14.1" customHeight="1" x14ac:dyDescent="0.15">
      <c r="B33" s="243">
        <v>40765</v>
      </c>
      <c r="C33" s="244"/>
      <c r="D33" s="245">
        <v>40778</v>
      </c>
      <c r="E33" s="247">
        <v>1365</v>
      </c>
      <c r="F33" s="248">
        <v>1890</v>
      </c>
      <c r="G33" s="241">
        <v>1561.9508207343408</v>
      </c>
      <c r="H33" s="204">
        <v>15184.9</v>
      </c>
      <c r="I33" s="247">
        <v>1890</v>
      </c>
      <c r="J33" s="248">
        <v>2310</v>
      </c>
      <c r="K33" s="241">
        <v>2074.8337282780412</v>
      </c>
      <c r="L33" s="204">
        <v>3420</v>
      </c>
      <c r="M33" s="247">
        <v>1890</v>
      </c>
      <c r="N33" s="248">
        <v>2310</v>
      </c>
      <c r="O33" s="241">
        <v>2140.0231627237572</v>
      </c>
      <c r="P33" s="204">
        <v>3791.6</v>
      </c>
      <c r="Q33" s="247">
        <v>1995</v>
      </c>
      <c r="R33" s="248">
        <v>2520</v>
      </c>
      <c r="S33" s="241">
        <v>2245.9826325411341</v>
      </c>
      <c r="T33" s="204">
        <v>3409.2</v>
      </c>
      <c r="U33" s="247">
        <v>1575</v>
      </c>
      <c r="V33" s="248">
        <v>2205</v>
      </c>
      <c r="W33" s="241">
        <v>1890.556489141675</v>
      </c>
      <c r="X33" s="204">
        <v>4020.2</v>
      </c>
    </row>
    <row r="34" spans="2:24" ht="14.1" customHeight="1" x14ac:dyDescent="0.15">
      <c r="B34" s="243" t="s">
        <v>144</v>
      </c>
      <c r="C34" s="244"/>
      <c r="D34" s="245"/>
      <c r="E34" s="202"/>
      <c r="F34" s="204"/>
      <c r="G34" s="205"/>
      <c r="H34" s="204"/>
      <c r="I34" s="202"/>
      <c r="J34" s="204"/>
      <c r="K34" s="205"/>
      <c r="L34" s="204"/>
      <c r="M34" s="202"/>
      <c r="N34" s="204"/>
      <c r="O34" s="205"/>
      <c r="P34" s="204"/>
      <c r="Q34" s="202"/>
      <c r="R34" s="204"/>
      <c r="S34" s="205"/>
      <c r="T34" s="204"/>
      <c r="U34" s="202"/>
      <c r="V34" s="204"/>
      <c r="W34" s="205"/>
      <c r="X34" s="204"/>
    </row>
    <row r="35" spans="2:24" ht="14.1" customHeight="1" x14ac:dyDescent="0.15">
      <c r="B35" s="243">
        <v>40779</v>
      </c>
      <c r="C35" s="244"/>
      <c r="D35" s="245">
        <v>40785</v>
      </c>
      <c r="E35" s="247">
        <v>1365</v>
      </c>
      <c r="F35" s="248">
        <v>1890</v>
      </c>
      <c r="G35" s="241">
        <v>1568.3857168523173</v>
      </c>
      <c r="H35" s="248">
        <v>6132</v>
      </c>
      <c r="I35" s="247">
        <v>1890</v>
      </c>
      <c r="J35" s="248">
        <v>2310</v>
      </c>
      <c r="K35" s="241">
        <v>2068.2182422451997</v>
      </c>
      <c r="L35" s="248">
        <v>1577.2</v>
      </c>
      <c r="M35" s="247">
        <v>1890</v>
      </c>
      <c r="N35" s="248">
        <v>2310</v>
      </c>
      <c r="O35" s="241">
        <v>2130.0737042320493</v>
      </c>
      <c r="P35" s="248">
        <v>1617.3</v>
      </c>
      <c r="Q35" s="247">
        <v>1995</v>
      </c>
      <c r="R35" s="248">
        <v>2520</v>
      </c>
      <c r="S35" s="241">
        <v>2257.6525529265259</v>
      </c>
      <c r="T35" s="248">
        <v>1600</v>
      </c>
      <c r="U35" s="247">
        <v>1575</v>
      </c>
      <c r="V35" s="248">
        <v>2205</v>
      </c>
      <c r="W35" s="241">
        <v>1877.5593145869946</v>
      </c>
      <c r="X35" s="248">
        <v>2047.1</v>
      </c>
    </row>
    <row r="36" spans="2:24" ht="14.1" customHeight="1" x14ac:dyDescent="0.15">
      <c r="B36" s="243" t="s">
        <v>145</v>
      </c>
      <c r="C36" s="244"/>
      <c r="D36" s="245"/>
      <c r="E36" s="200"/>
      <c r="F36" s="201"/>
      <c r="G36" s="181"/>
      <c r="H36" s="201"/>
      <c r="I36" s="200"/>
      <c r="J36" s="201"/>
      <c r="K36" s="181"/>
      <c r="L36" s="201"/>
      <c r="M36" s="200"/>
      <c r="N36" s="201"/>
      <c r="O36" s="181"/>
      <c r="P36" s="201"/>
      <c r="Q36" s="200"/>
      <c r="R36" s="201"/>
      <c r="S36" s="181"/>
      <c r="T36" s="201"/>
      <c r="U36" s="200"/>
      <c r="V36" s="201"/>
      <c r="W36" s="181"/>
      <c r="X36" s="201"/>
    </row>
    <row r="37" spans="2:24" ht="14.1" customHeight="1" x14ac:dyDescent="0.15">
      <c r="B37" s="243">
        <v>40786</v>
      </c>
      <c r="C37" s="244"/>
      <c r="D37" s="245">
        <v>40792</v>
      </c>
      <c r="E37" s="202">
        <v>1365</v>
      </c>
      <c r="F37" s="204">
        <v>1890</v>
      </c>
      <c r="G37" s="204">
        <v>1571.2959014947751</v>
      </c>
      <c r="H37" s="249">
        <v>9021.4</v>
      </c>
      <c r="I37" s="202">
        <v>1890</v>
      </c>
      <c r="J37" s="204">
        <v>2310</v>
      </c>
      <c r="K37" s="204">
        <v>2074.1254047490556</v>
      </c>
      <c r="L37" s="249">
        <v>2137.1</v>
      </c>
      <c r="M37" s="202">
        <v>1890</v>
      </c>
      <c r="N37" s="204">
        <v>2310</v>
      </c>
      <c r="O37" s="204">
        <v>2126.1373793350017</v>
      </c>
      <c r="P37" s="249">
        <v>1748.2</v>
      </c>
      <c r="Q37" s="202">
        <v>1995</v>
      </c>
      <c r="R37" s="204">
        <v>2520</v>
      </c>
      <c r="S37" s="204">
        <v>2247.4532771782051</v>
      </c>
      <c r="T37" s="249">
        <v>1736.1</v>
      </c>
      <c r="U37" s="202">
        <v>1575</v>
      </c>
      <c r="V37" s="204">
        <v>2205</v>
      </c>
      <c r="W37" s="204">
        <v>1868.4911544567926</v>
      </c>
      <c r="X37" s="249">
        <v>2461.5</v>
      </c>
    </row>
    <row r="38" spans="2:24" s="181" customFormat="1" ht="14.1" customHeight="1" x14ac:dyDescent="0.15">
      <c r="B38" s="243" t="s">
        <v>146</v>
      </c>
      <c r="C38" s="244"/>
      <c r="D38" s="245"/>
      <c r="E38" s="200"/>
      <c r="F38" s="201"/>
      <c r="H38" s="201"/>
      <c r="I38" s="200"/>
      <c r="J38" s="201"/>
      <c r="L38" s="201"/>
      <c r="M38" s="200"/>
      <c r="N38" s="201"/>
      <c r="P38" s="201"/>
      <c r="Q38" s="200"/>
      <c r="R38" s="201"/>
      <c r="T38" s="201"/>
      <c r="U38" s="200"/>
      <c r="V38" s="201"/>
      <c r="X38" s="201"/>
    </row>
    <row r="39" spans="2:24" s="181" customFormat="1" ht="14.1" customHeight="1" x14ac:dyDescent="0.15">
      <c r="B39" s="250"/>
      <c r="C39" s="251"/>
      <c r="D39" s="252"/>
      <c r="E39" s="194"/>
      <c r="F39" s="207"/>
      <c r="G39" s="195"/>
      <c r="H39" s="207"/>
      <c r="I39" s="194"/>
      <c r="J39" s="207"/>
      <c r="K39" s="195"/>
      <c r="L39" s="207"/>
      <c r="M39" s="194"/>
      <c r="N39" s="207"/>
      <c r="O39" s="195"/>
      <c r="P39" s="207"/>
      <c r="Q39" s="194"/>
      <c r="R39" s="207"/>
      <c r="S39" s="195"/>
      <c r="T39" s="207"/>
      <c r="U39" s="194"/>
      <c r="V39" s="207"/>
      <c r="W39" s="195"/>
      <c r="X39" s="207"/>
    </row>
    <row r="42" spans="2:24" x14ac:dyDescent="0.15"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</row>
  </sheetData>
  <phoneticPr fontId="8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45" customWidth="1"/>
    <col min="2" max="2" width="3.125" style="45" customWidth="1"/>
    <col min="3" max="3" width="2.625" style="45" customWidth="1"/>
    <col min="4" max="4" width="8.75" style="45" customWidth="1"/>
    <col min="5" max="10" width="9.375" style="45" customWidth="1"/>
    <col min="11" max="11" width="10.625" style="45" customWidth="1"/>
    <col min="12" max="12" width="8.75" style="45" customWidth="1"/>
    <col min="13" max="13" width="10.625" style="45" customWidth="1"/>
    <col min="14" max="14" width="9.375" style="45" customWidth="1"/>
    <col min="15" max="15" width="10" style="45" customWidth="1"/>
    <col min="16" max="16" width="11.5" style="45" customWidth="1"/>
    <col min="17" max="16384" width="9" style="45"/>
  </cols>
  <sheetData>
    <row r="1" spans="1:38" s="30" customFormat="1" ht="19.5" customHeight="1" x14ac:dyDescent="0.15">
      <c r="A1" s="136"/>
      <c r="C1" s="3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8" s="37" customFormat="1" ht="15" customHeight="1" x14ac:dyDescent="0.15">
      <c r="A2" s="152"/>
      <c r="B2" s="152"/>
      <c r="C2" s="33" t="s">
        <v>94</v>
      </c>
      <c r="D2" s="34" t="s">
        <v>95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</row>
    <row r="3" spans="1:38" s="140" customForma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40" t="s">
        <v>81</v>
      </c>
      <c r="Q3" s="103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</row>
    <row r="4" spans="1:38" ht="18.75" customHeight="1" x14ac:dyDescent="0.15">
      <c r="A4" s="41"/>
      <c r="B4" s="42"/>
      <c r="C4" s="43"/>
      <c r="D4" s="648" t="s">
        <v>52</v>
      </c>
      <c r="E4" s="649"/>
      <c r="F4" s="649"/>
      <c r="G4" s="649"/>
      <c r="H4" s="650"/>
      <c r="I4" s="44"/>
      <c r="J4" s="44"/>
      <c r="K4" s="648" t="s">
        <v>53</v>
      </c>
      <c r="L4" s="649"/>
      <c r="M4" s="650"/>
      <c r="N4" s="44"/>
      <c r="O4" s="44"/>
      <c r="P4" s="4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8" ht="18.75" customHeight="1" x14ac:dyDescent="0.15">
      <c r="A5" s="46"/>
      <c r="B5" s="47"/>
      <c r="C5" s="48"/>
      <c r="D5" s="651" t="s">
        <v>54</v>
      </c>
      <c r="E5" s="652"/>
      <c r="F5" s="49" t="s">
        <v>55</v>
      </c>
      <c r="G5" s="50" t="s">
        <v>56</v>
      </c>
      <c r="H5" s="653" t="s">
        <v>57</v>
      </c>
      <c r="I5" s="51" t="s">
        <v>58</v>
      </c>
      <c r="J5" s="51" t="s">
        <v>59</v>
      </c>
      <c r="K5" s="49" t="s">
        <v>60</v>
      </c>
      <c r="L5" s="49" t="s">
        <v>82</v>
      </c>
      <c r="M5" s="653" t="s">
        <v>57</v>
      </c>
      <c r="N5" s="51" t="s">
        <v>62</v>
      </c>
      <c r="O5" s="51" t="s">
        <v>63</v>
      </c>
      <c r="P5" s="51" t="s">
        <v>64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8" ht="18.75" customHeight="1" x14ac:dyDescent="0.15">
      <c r="A6" s="52"/>
      <c r="B6" s="53"/>
      <c r="C6" s="54"/>
      <c r="D6" s="55" t="s">
        <v>83</v>
      </c>
      <c r="E6" s="56" t="s">
        <v>84</v>
      </c>
      <c r="F6" s="57" t="s">
        <v>67</v>
      </c>
      <c r="G6" s="58" t="s">
        <v>84</v>
      </c>
      <c r="H6" s="654"/>
      <c r="I6" s="59"/>
      <c r="J6" s="59"/>
      <c r="K6" s="57" t="s">
        <v>68</v>
      </c>
      <c r="L6" s="57" t="s">
        <v>85</v>
      </c>
      <c r="M6" s="654"/>
      <c r="N6" s="59"/>
      <c r="O6" s="59"/>
      <c r="P6" s="59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8" ht="16.5" customHeight="1" x14ac:dyDescent="0.15">
      <c r="A7" s="60" t="s">
        <v>70</v>
      </c>
      <c r="B7" s="61">
        <v>19</v>
      </c>
      <c r="C7" s="62" t="s">
        <v>71</v>
      </c>
      <c r="D7" s="63"/>
      <c r="E7" s="64">
        <v>1640458.4</v>
      </c>
      <c r="F7" s="65">
        <v>5037433.6999999993</v>
      </c>
      <c r="G7" s="66">
        <v>748198.40000000014</v>
      </c>
      <c r="H7" s="65">
        <v>7426090.5</v>
      </c>
      <c r="I7" s="65">
        <v>982800</v>
      </c>
      <c r="J7" s="65">
        <v>8408890.5</v>
      </c>
      <c r="K7" s="65">
        <v>12497333</v>
      </c>
      <c r="L7" s="65">
        <v>344851.49999999994</v>
      </c>
      <c r="M7" s="65">
        <v>12842184.5</v>
      </c>
      <c r="N7" s="65">
        <v>2218990</v>
      </c>
      <c r="O7" s="65">
        <v>15061174.5</v>
      </c>
      <c r="P7" s="65">
        <v>23470065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6.5" customHeight="1" x14ac:dyDescent="0.15">
      <c r="A8" s="67" t="s">
        <v>72</v>
      </c>
      <c r="B8" s="61">
        <v>20</v>
      </c>
      <c r="C8" s="68" t="s">
        <v>72</v>
      </c>
      <c r="D8" s="63"/>
      <c r="E8" s="64">
        <v>2061874.3</v>
      </c>
      <c r="F8" s="65">
        <v>5531752.2999999989</v>
      </c>
      <c r="G8" s="66">
        <v>901119.90000000014</v>
      </c>
      <c r="H8" s="65">
        <v>8494746.4999999981</v>
      </c>
      <c r="I8" s="65">
        <v>946804</v>
      </c>
      <c r="J8" s="65">
        <v>9441550.4999999981</v>
      </c>
      <c r="K8" s="65">
        <v>15266193</v>
      </c>
      <c r="L8" s="65">
        <v>414161.00000000006</v>
      </c>
      <c r="M8" s="65">
        <v>15680354</v>
      </c>
      <c r="N8" s="65">
        <v>2773545</v>
      </c>
      <c r="O8" s="65">
        <v>18453899</v>
      </c>
      <c r="P8" s="65">
        <v>27895449.5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6.5" customHeight="1" x14ac:dyDescent="0.15">
      <c r="A9" s="67" t="s">
        <v>72</v>
      </c>
      <c r="B9" s="61">
        <v>21</v>
      </c>
      <c r="C9" s="68" t="s">
        <v>72</v>
      </c>
      <c r="D9" s="63"/>
      <c r="E9" s="64">
        <v>1966046</v>
      </c>
      <c r="F9" s="65">
        <v>5335633</v>
      </c>
      <c r="G9" s="66">
        <v>1032472.1</v>
      </c>
      <c r="H9" s="65">
        <v>8334151.0999999996</v>
      </c>
      <c r="I9" s="65">
        <v>1238616</v>
      </c>
      <c r="J9" s="65">
        <v>9572767.0999999996</v>
      </c>
      <c r="K9" s="65">
        <v>17758964</v>
      </c>
      <c r="L9" s="65">
        <v>610573</v>
      </c>
      <c r="M9" s="65">
        <v>18369537</v>
      </c>
      <c r="N9" s="65">
        <v>3037007</v>
      </c>
      <c r="O9" s="65">
        <v>21406544</v>
      </c>
      <c r="P9" s="65">
        <v>30979311.100000001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ht="16.5" customHeight="1" x14ac:dyDescent="0.15">
      <c r="A10" s="69" t="s">
        <v>72</v>
      </c>
      <c r="B10" s="70">
        <v>22</v>
      </c>
      <c r="C10" s="71" t="s">
        <v>72</v>
      </c>
      <c r="D10" s="72"/>
      <c r="E10" s="73">
        <v>1930793</v>
      </c>
      <c r="F10" s="74">
        <v>4699150</v>
      </c>
      <c r="G10" s="74">
        <v>1071674</v>
      </c>
      <c r="H10" s="74">
        <v>7701616</v>
      </c>
      <c r="I10" s="74">
        <v>1349425</v>
      </c>
      <c r="J10" s="74">
        <v>9051041</v>
      </c>
      <c r="K10" s="74">
        <v>18071463</v>
      </c>
      <c r="L10" s="74">
        <v>446995</v>
      </c>
      <c r="M10" s="74">
        <v>18518458</v>
      </c>
      <c r="N10" s="74">
        <v>3363768</v>
      </c>
      <c r="O10" s="74">
        <v>21882226</v>
      </c>
      <c r="P10" s="73">
        <v>30933267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6.5" customHeight="1" x14ac:dyDescent="0.15">
      <c r="A11" s="106" t="s">
        <v>86</v>
      </c>
      <c r="B11" s="107">
        <v>1</v>
      </c>
      <c r="C11" s="108" t="s">
        <v>87</v>
      </c>
      <c r="D11" s="109"/>
      <c r="E11" s="110">
        <v>199559</v>
      </c>
      <c r="F11" s="111">
        <v>295219</v>
      </c>
      <c r="G11" s="112">
        <v>59270</v>
      </c>
      <c r="H11" s="111">
        <v>554048</v>
      </c>
      <c r="I11" s="111">
        <v>71719</v>
      </c>
      <c r="J11" s="111">
        <v>625767</v>
      </c>
      <c r="K11" s="111">
        <v>1511805</v>
      </c>
      <c r="L11" s="111">
        <v>35424</v>
      </c>
      <c r="M11" s="111">
        <v>1547229</v>
      </c>
      <c r="N11" s="111">
        <v>240183</v>
      </c>
      <c r="O11" s="111">
        <v>1787412</v>
      </c>
      <c r="P11" s="111">
        <v>2413179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6.5" customHeight="1" x14ac:dyDescent="0.15">
      <c r="A12" s="67" t="s">
        <v>72</v>
      </c>
      <c r="B12" s="61">
        <v>2</v>
      </c>
      <c r="C12" s="68" t="s">
        <v>72</v>
      </c>
      <c r="D12" s="63"/>
      <c r="E12" s="64">
        <v>138130</v>
      </c>
      <c r="F12" s="65">
        <v>441610.3</v>
      </c>
      <c r="G12" s="66">
        <v>93557.6</v>
      </c>
      <c r="H12" s="65">
        <v>673297.9</v>
      </c>
      <c r="I12" s="65">
        <v>80152</v>
      </c>
      <c r="J12" s="65">
        <v>753449.9</v>
      </c>
      <c r="K12" s="65">
        <v>1508929</v>
      </c>
      <c r="L12" s="65">
        <v>47233</v>
      </c>
      <c r="M12" s="65">
        <v>1556162</v>
      </c>
      <c r="N12" s="65">
        <v>227941</v>
      </c>
      <c r="O12" s="65">
        <v>1784103</v>
      </c>
      <c r="P12" s="65">
        <v>2537552.9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6.5" customHeight="1" x14ac:dyDescent="0.15">
      <c r="A13" s="113" t="s">
        <v>72</v>
      </c>
      <c r="B13" s="82">
        <v>3</v>
      </c>
      <c r="C13" s="114" t="s">
        <v>72</v>
      </c>
      <c r="D13" s="115"/>
      <c r="E13" s="116">
        <v>168574</v>
      </c>
      <c r="F13" s="117">
        <v>382515</v>
      </c>
      <c r="G13" s="118">
        <v>114576</v>
      </c>
      <c r="H13" s="117">
        <v>665665</v>
      </c>
      <c r="I13" s="117">
        <v>99255</v>
      </c>
      <c r="J13" s="117">
        <v>764920</v>
      </c>
      <c r="K13" s="117">
        <v>1801451</v>
      </c>
      <c r="L13" s="117">
        <v>45759</v>
      </c>
      <c r="M13" s="117">
        <v>1847210</v>
      </c>
      <c r="N13" s="117">
        <v>309177</v>
      </c>
      <c r="O13" s="117">
        <v>2156387</v>
      </c>
      <c r="P13" s="117">
        <v>2921307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ht="16.5" customHeight="1" x14ac:dyDescent="0.15">
      <c r="A14" s="106" t="s">
        <v>86</v>
      </c>
      <c r="B14" s="107">
        <v>4</v>
      </c>
      <c r="C14" s="108" t="s">
        <v>87</v>
      </c>
      <c r="D14" s="109"/>
      <c r="E14" s="110">
        <v>104277</v>
      </c>
      <c r="F14" s="111">
        <v>330371</v>
      </c>
      <c r="G14" s="112">
        <v>95190</v>
      </c>
      <c r="H14" s="111">
        <v>529838</v>
      </c>
      <c r="I14" s="111">
        <v>91005</v>
      </c>
      <c r="J14" s="111">
        <v>620843</v>
      </c>
      <c r="K14" s="111">
        <v>1599226</v>
      </c>
      <c r="L14" s="111">
        <v>30665</v>
      </c>
      <c r="M14" s="111">
        <v>1629891</v>
      </c>
      <c r="N14" s="111">
        <v>267394</v>
      </c>
      <c r="O14" s="111">
        <v>1897285</v>
      </c>
      <c r="P14" s="111">
        <v>2518128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6.5" customHeight="1" x14ac:dyDescent="0.15">
      <c r="A15" s="67" t="s">
        <v>72</v>
      </c>
      <c r="B15" s="61">
        <v>5</v>
      </c>
      <c r="C15" s="68" t="s">
        <v>72</v>
      </c>
      <c r="D15" s="63"/>
      <c r="E15" s="64">
        <v>169851</v>
      </c>
      <c r="F15" s="65">
        <v>390354</v>
      </c>
      <c r="G15" s="66">
        <v>91046</v>
      </c>
      <c r="H15" s="65">
        <v>651251</v>
      </c>
      <c r="I15" s="65">
        <v>99507</v>
      </c>
      <c r="J15" s="65">
        <v>750758</v>
      </c>
      <c r="K15" s="65">
        <v>1460467</v>
      </c>
      <c r="L15" s="65">
        <v>29271</v>
      </c>
      <c r="M15" s="65">
        <v>1489738</v>
      </c>
      <c r="N15" s="65">
        <v>215251</v>
      </c>
      <c r="O15" s="65">
        <v>1704989</v>
      </c>
      <c r="P15" s="65">
        <v>2455747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6.5" customHeight="1" x14ac:dyDescent="0.15">
      <c r="A16" s="67" t="s">
        <v>72</v>
      </c>
      <c r="B16" s="61">
        <v>6</v>
      </c>
      <c r="C16" s="68" t="s">
        <v>72</v>
      </c>
      <c r="D16" s="63"/>
      <c r="E16" s="153">
        <v>161530</v>
      </c>
      <c r="F16" s="65">
        <v>424016</v>
      </c>
      <c r="G16" s="66">
        <v>95369</v>
      </c>
      <c r="H16" s="65">
        <v>680915</v>
      </c>
      <c r="I16" s="65">
        <v>104132</v>
      </c>
      <c r="J16" s="65">
        <v>785047</v>
      </c>
      <c r="K16" s="65">
        <v>1447472</v>
      </c>
      <c r="L16" s="65">
        <v>31767</v>
      </c>
      <c r="M16" s="65">
        <v>1479239</v>
      </c>
      <c r="N16" s="65">
        <v>263571</v>
      </c>
      <c r="O16" s="65">
        <v>1742810</v>
      </c>
      <c r="P16" s="65">
        <v>2527857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6.5" customHeight="1" x14ac:dyDescent="0.15">
      <c r="A17" s="67" t="s">
        <v>72</v>
      </c>
      <c r="B17" s="61">
        <v>7</v>
      </c>
      <c r="C17" s="68" t="s">
        <v>72</v>
      </c>
      <c r="D17" s="63"/>
      <c r="E17" s="95">
        <v>119342</v>
      </c>
      <c r="F17" s="65">
        <v>321451</v>
      </c>
      <c r="G17" s="66">
        <v>89572</v>
      </c>
      <c r="H17" s="65">
        <v>530365</v>
      </c>
      <c r="I17" s="65">
        <v>64125</v>
      </c>
      <c r="J17" s="65">
        <v>606056</v>
      </c>
      <c r="K17" s="65">
        <v>1074243</v>
      </c>
      <c r="L17" s="65">
        <v>16124</v>
      </c>
      <c r="M17" s="65">
        <v>1090367</v>
      </c>
      <c r="N17" s="65">
        <v>214444</v>
      </c>
      <c r="O17" s="65">
        <v>1304811</v>
      </c>
      <c r="P17" s="65">
        <v>1910867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6.5" customHeight="1" x14ac:dyDescent="0.15">
      <c r="A18" s="78"/>
      <c r="B18" s="61">
        <v>8</v>
      </c>
      <c r="C18" s="79"/>
      <c r="D18" s="63"/>
      <c r="E18" s="95">
        <v>146936</v>
      </c>
      <c r="F18" s="123">
        <v>378320</v>
      </c>
      <c r="G18" s="123">
        <v>89572</v>
      </c>
      <c r="H18" s="123">
        <f t="shared" ref="H18:H27" si="0">SUM(E18:G18)</f>
        <v>614828</v>
      </c>
      <c r="I18" s="123">
        <v>75704</v>
      </c>
      <c r="J18" s="123">
        <f t="shared" ref="J18:J27" si="1">H18+I18</f>
        <v>690532</v>
      </c>
      <c r="K18" s="123">
        <v>1222994</v>
      </c>
      <c r="L18" s="123">
        <v>24184</v>
      </c>
      <c r="M18" s="123">
        <f t="shared" ref="M18:M27" si="2">K18+L18</f>
        <v>1247178</v>
      </c>
      <c r="N18" s="123">
        <v>251221</v>
      </c>
      <c r="O18" s="123">
        <f t="shared" ref="O18:O27" si="3">M18+N18</f>
        <v>1498399</v>
      </c>
      <c r="P18" s="65">
        <f t="shared" ref="P18:P27" si="4">J18+O18</f>
        <v>2188931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6.5" customHeight="1" x14ac:dyDescent="0.15">
      <c r="A19" s="78"/>
      <c r="B19" s="61">
        <v>9</v>
      </c>
      <c r="C19" s="79"/>
      <c r="D19" s="63"/>
      <c r="E19" s="95">
        <v>173889</v>
      </c>
      <c r="F19" s="123">
        <v>402132</v>
      </c>
      <c r="G19" s="123">
        <v>94023</v>
      </c>
      <c r="H19" s="123">
        <f t="shared" si="0"/>
        <v>670044</v>
      </c>
      <c r="I19" s="123">
        <v>61531</v>
      </c>
      <c r="J19" s="123">
        <f t="shared" si="1"/>
        <v>731575</v>
      </c>
      <c r="K19" s="123">
        <v>1464351</v>
      </c>
      <c r="L19" s="123">
        <v>56845</v>
      </c>
      <c r="M19" s="123">
        <f t="shared" si="2"/>
        <v>1521196</v>
      </c>
      <c r="N19" s="123">
        <v>304366</v>
      </c>
      <c r="O19" s="123">
        <f t="shared" si="3"/>
        <v>1825562</v>
      </c>
      <c r="P19" s="65">
        <f t="shared" si="4"/>
        <v>2557137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6.5" customHeight="1" x14ac:dyDescent="0.15">
      <c r="A20" s="78"/>
      <c r="B20" s="61">
        <v>10</v>
      </c>
      <c r="C20" s="80"/>
      <c r="D20" s="63"/>
      <c r="E20" s="122">
        <v>154152</v>
      </c>
      <c r="F20" s="65">
        <v>406465</v>
      </c>
      <c r="G20" s="65">
        <v>74257</v>
      </c>
      <c r="H20" s="65">
        <f t="shared" si="0"/>
        <v>634874</v>
      </c>
      <c r="I20" s="65">
        <v>70305</v>
      </c>
      <c r="J20" s="65">
        <f t="shared" si="1"/>
        <v>705179</v>
      </c>
      <c r="K20" s="65">
        <v>1419643</v>
      </c>
      <c r="L20" s="65">
        <v>52624</v>
      </c>
      <c r="M20" s="65">
        <f t="shared" si="2"/>
        <v>1472267</v>
      </c>
      <c r="N20" s="65">
        <v>328227</v>
      </c>
      <c r="O20" s="65">
        <f t="shared" si="3"/>
        <v>1800494</v>
      </c>
      <c r="P20" s="65">
        <f t="shared" si="4"/>
        <v>2505673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6.5" customHeight="1" x14ac:dyDescent="0.15">
      <c r="A21" s="78"/>
      <c r="B21" s="61">
        <v>11</v>
      </c>
      <c r="C21" s="80"/>
      <c r="D21" s="63"/>
      <c r="E21" s="66">
        <v>161706</v>
      </c>
      <c r="F21" s="65">
        <v>439381</v>
      </c>
      <c r="G21" s="65">
        <v>88123</v>
      </c>
      <c r="H21" s="65">
        <f t="shared" si="0"/>
        <v>689210</v>
      </c>
      <c r="I21" s="65">
        <v>68132</v>
      </c>
      <c r="J21" s="65">
        <f t="shared" si="1"/>
        <v>757342</v>
      </c>
      <c r="K21" s="65">
        <v>1780441</v>
      </c>
      <c r="L21" s="65">
        <v>57841</v>
      </c>
      <c r="M21" s="65">
        <f t="shared" si="2"/>
        <v>1838282</v>
      </c>
      <c r="N21" s="65">
        <v>421541</v>
      </c>
      <c r="O21" s="65">
        <f t="shared" si="3"/>
        <v>2259823</v>
      </c>
      <c r="P21" s="65">
        <f t="shared" si="4"/>
        <v>3017165</v>
      </c>
      <c r="Q21" s="11"/>
      <c r="R21" s="154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6.5" customHeight="1" x14ac:dyDescent="0.15">
      <c r="A22" s="81"/>
      <c r="B22" s="82">
        <v>12</v>
      </c>
      <c r="C22" s="155"/>
      <c r="D22" s="115"/>
      <c r="E22" s="118">
        <v>232847</v>
      </c>
      <c r="F22" s="117">
        <v>487316</v>
      </c>
      <c r="G22" s="117">
        <v>87118</v>
      </c>
      <c r="H22" s="117">
        <f t="shared" si="0"/>
        <v>807281</v>
      </c>
      <c r="I22" s="117">
        <v>53743</v>
      </c>
      <c r="J22" s="117">
        <f t="shared" si="1"/>
        <v>861024</v>
      </c>
      <c r="K22" s="117">
        <v>1588452</v>
      </c>
      <c r="L22" s="117">
        <v>19258</v>
      </c>
      <c r="M22" s="117">
        <f t="shared" si="2"/>
        <v>1607710</v>
      </c>
      <c r="N22" s="117">
        <v>320452</v>
      </c>
      <c r="O22" s="117">
        <f t="shared" si="3"/>
        <v>1928162</v>
      </c>
      <c r="P22" s="117">
        <f t="shared" si="4"/>
        <v>2789186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16.5" customHeight="1" x14ac:dyDescent="0.15">
      <c r="A23" s="78" t="s">
        <v>75</v>
      </c>
      <c r="B23" s="61">
        <v>1</v>
      </c>
      <c r="C23" s="156" t="s">
        <v>96</v>
      </c>
      <c r="D23" s="63"/>
      <c r="E23" s="66">
        <v>174243</v>
      </c>
      <c r="F23" s="65">
        <v>337225</v>
      </c>
      <c r="G23" s="65">
        <v>75613</v>
      </c>
      <c r="H23" s="65">
        <f t="shared" si="0"/>
        <v>587081</v>
      </c>
      <c r="I23" s="65">
        <v>52885</v>
      </c>
      <c r="J23" s="65">
        <f t="shared" si="1"/>
        <v>639966</v>
      </c>
      <c r="K23" s="65">
        <v>1740802</v>
      </c>
      <c r="L23" s="65">
        <v>28241</v>
      </c>
      <c r="M23" s="65">
        <f t="shared" si="2"/>
        <v>1769043</v>
      </c>
      <c r="N23" s="65">
        <v>440693</v>
      </c>
      <c r="O23" s="65">
        <f t="shared" si="3"/>
        <v>2209736</v>
      </c>
      <c r="P23" s="65">
        <f t="shared" si="4"/>
        <v>2849702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16.5" customHeight="1" x14ac:dyDescent="0.15">
      <c r="A24" s="78"/>
      <c r="B24" s="61">
        <v>2</v>
      </c>
      <c r="C24" s="88"/>
      <c r="D24" s="63"/>
      <c r="E24" s="66">
        <v>143318</v>
      </c>
      <c r="F24" s="65">
        <v>463878</v>
      </c>
      <c r="G24" s="65">
        <v>62538</v>
      </c>
      <c r="H24" s="65">
        <f t="shared" si="0"/>
        <v>669734</v>
      </c>
      <c r="I24" s="65">
        <v>43461</v>
      </c>
      <c r="J24" s="65">
        <f t="shared" si="1"/>
        <v>713195</v>
      </c>
      <c r="K24" s="65">
        <v>1559998</v>
      </c>
      <c r="L24" s="65">
        <v>47943</v>
      </c>
      <c r="M24" s="65">
        <f t="shared" si="2"/>
        <v>1607941</v>
      </c>
      <c r="N24" s="65">
        <v>372681</v>
      </c>
      <c r="O24" s="65">
        <f t="shared" si="3"/>
        <v>1980622</v>
      </c>
      <c r="P24" s="65">
        <f t="shared" si="4"/>
        <v>2693817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ht="16.5" customHeight="1" x14ac:dyDescent="0.15">
      <c r="A25" s="78"/>
      <c r="B25" s="61">
        <v>3</v>
      </c>
      <c r="C25" s="88"/>
      <c r="D25" s="63"/>
      <c r="E25" s="66">
        <v>151269</v>
      </c>
      <c r="F25" s="65">
        <v>447377</v>
      </c>
      <c r="G25" s="65">
        <v>68845</v>
      </c>
      <c r="H25" s="65">
        <f t="shared" si="0"/>
        <v>667491</v>
      </c>
      <c r="I25" s="65">
        <v>64761</v>
      </c>
      <c r="J25" s="65">
        <f t="shared" si="1"/>
        <v>732252</v>
      </c>
      <c r="K25" s="65">
        <v>1560039</v>
      </c>
      <c r="L25" s="65">
        <v>40638</v>
      </c>
      <c r="M25" s="65">
        <f t="shared" si="2"/>
        <v>1600677</v>
      </c>
      <c r="N25" s="65">
        <v>292350</v>
      </c>
      <c r="O25" s="65">
        <f t="shared" si="3"/>
        <v>1893027</v>
      </c>
      <c r="P25" s="66">
        <f t="shared" si="4"/>
        <v>2625279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ht="16.5" customHeight="1" x14ac:dyDescent="0.15">
      <c r="A26" s="78"/>
      <c r="B26" s="61">
        <v>4</v>
      </c>
      <c r="C26" s="88"/>
      <c r="D26" s="63"/>
      <c r="E26" s="66">
        <v>142143</v>
      </c>
      <c r="F26" s="65">
        <v>470630</v>
      </c>
      <c r="G26" s="65">
        <v>70272</v>
      </c>
      <c r="H26" s="65">
        <f t="shared" si="0"/>
        <v>683045</v>
      </c>
      <c r="I26" s="65">
        <v>64203</v>
      </c>
      <c r="J26" s="65">
        <f t="shared" si="1"/>
        <v>747248</v>
      </c>
      <c r="K26" s="65">
        <v>1537512</v>
      </c>
      <c r="L26" s="65">
        <v>50127</v>
      </c>
      <c r="M26" s="65">
        <f t="shared" si="2"/>
        <v>1587639</v>
      </c>
      <c r="N26" s="65">
        <v>362690</v>
      </c>
      <c r="O26" s="65">
        <f t="shared" si="3"/>
        <v>1950329</v>
      </c>
      <c r="P26" s="66">
        <f t="shared" si="4"/>
        <v>2697577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15">
      <c r="A27" s="78"/>
      <c r="B27" s="61">
        <v>5</v>
      </c>
      <c r="C27" s="88"/>
      <c r="D27" s="63"/>
      <c r="E27" s="66">
        <v>142580</v>
      </c>
      <c r="F27" s="65">
        <v>408101</v>
      </c>
      <c r="G27" s="65">
        <v>70078</v>
      </c>
      <c r="H27" s="65">
        <f t="shared" si="0"/>
        <v>620759</v>
      </c>
      <c r="I27" s="65">
        <v>81593</v>
      </c>
      <c r="J27" s="65">
        <f t="shared" si="1"/>
        <v>702352</v>
      </c>
      <c r="K27" s="65">
        <v>1639093</v>
      </c>
      <c r="L27" s="65">
        <v>42083</v>
      </c>
      <c r="M27" s="65">
        <f t="shared" si="2"/>
        <v>1681176</v>
      </c>
      <c r="N27" s="65">
        <v>357171</v>
      </c>
      <c r="O27" s="65">
        <f t="shared" si="3"/>
        <v>2038347</v>
      </c>
      <c r="P27" s="65">
        <f t="shared" si="4"/>
        <v>2740699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15">
      <c r="A28" s="78"/>
      <c r="B28" s="61">
        <v>6</v>
      </c>
      <c r="C28" s="88"/>
      <c r="D28" s="63"/>
      <c r="E28" s="66">
        <v>138298</v>
      </c>
      <c r="F28" s="65">
        <v>394372</v>
      </c>
      <c r="G28" s="65">
        <v>66464</v>
      </c>
      <c r="H28" s="65">
        <f>SUM(E28:G28)</f>
        <v>599134</v>
      </c>
      <c r="I28" s="65">
        <v>73671</v>
      </c>
      <c r="J28" s="65">
        <f>H28+I28</f>
        <v>672805</v>
      </c>
      <c r="K28" s="65">
        <v>1603600</v>
      </c>
      <c r="L28" s="65">
        <v>26421</v>
      </c>
      <c r="M28" s="65">
        <f>K28+L28</f>
        <v>1630021</v>
      </c>
      <c r="N28" s="65">
        <v>335730</v>
      </c>
      <c r="O28" s="65">
        <f>M28+N28</f>
        <v>1965751</v>
      </c>
      <c r="P28" s="66">
        <f>J28+O28</f>
        <v>2638556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15">
      <c r="A29" s="78"/>
      <c r="B29" s="61">
        <v>7</v>
      </c>
      <c r="C29" s="88"/>
      <c r="D29" s="63"/>
      <c r="E29" s="66">
        <v>132186</v>
      </c>
      <c r="F29" s="65">
        <v>399031</v>
      </c>
      <c r="G29" s="65">
        <v>49038</v>
      </c>
      <c r="H29" s="65">
        <f>SUM(E29:G29)</f>
        <v>580255</v>
      </c>
      <c r="I29" s="65">
        <v>70191</v>
      </c>
      <c r="J29" s="65">
        <f>H29+I29</f>
        <v>650446</v>
      </c>
      <c r="K29" s="65">
        <v>1259115</v>
      </c>
      <c r="L29" s="65">
        <v>37924</v>
      </c>
      <c r="M29" s="65">
        <f>K29+L29</f>
        <v>1297039</v>
      </c>
      <c r="N29" s="65">
        <v>313004</v>
      </c>
      <c r="O29" s="65">
        <f>M29+N29</f>
        <v>1610043</v>
      </c>
      <c r="P29" s="66">
        <f>J29+O29</f>
        <v>2260489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15">
      <c r="A30" s="90"/>
      <c r="B30" s="70">
        <v>8</v>
      </c>
      <c r="C30" s="157"/>
      <c r="D30" s="72"/>
      <c r="E30" s="73">
        <v>143571</v>
      </c>
      <c r="F30" s="74">
        <v>430215</v>
      </c>
      <c r="G30" s="73">
        <v>42424</v>
      </c>
      <c r="H30" s="74">
        <f>SUM(E30:G30)</f>
        <v>616210</v>
      </c>
      <c r="I30" s="74">
        <v>85740</v>
      </c>
      <c r="J30" s="74">
        <f>H30+I30</f>
        <v>701950</v>
      </c>
      <c r="K30" s="74">
        <v>1354541</v>
      </c>
      <c r="L30" s="74">
        <v>25141</v>
      </c>
      <c r="M30" s="74">
        <f>K30+L30</f>
        <v>1379682</v>
      </c>
      <c r="N30" s="74">
        <v>375602</v>
      </c>
      <c r="O30" s="74">
        <f>M30+N30</f>
        <v>1755284</v>
      </c>
      <c r="P30" s="73">
        <f>J30+O30</f>
        <v>2457234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15">
      <c r="A31" s="92"/>
      <c r="B31" s="92"/>
      <c r="C31" s="93" t="s">
        <v>89</v>
      </c>
      <c r="D31" s="132" t="s">
        <v>90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15"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4:38" x14ac:dyDescent="0.15">
      <c r="D33" s="158"/>
      <c r="E33" s="97"/>
      <c r="F33" s="97"/>
      <c r="G33" s="97"/>
      <c r="H33" s="159"/>
      <c r="I33" s="97"/>
      <c r="J33" s="159"/>
      <c r="K33" s="97"/>
      <c r="L33" s="97"/>
      <c r="M33" s="159"/>
      <c r="N33" s="97"/>
      <c r="O33" s="134"/>
      <c r="P33" s="158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4:38" x14ac:dyDescent="0.15">
      <c r="E34" s="160"/>
      <c r="F34" s="99"/>
      <c r="G34" s="99"/>
      <c r="H34" s="11"/>
      <c r="I34" s="98"/>
      <c r="J34" s="11"/>
      <c r="K34" s="161"/>
      <c r="L34" s="98"/>
      <c r="M34" s="11"/>
      <c r="N34" s="98"/>
      <c r="O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4:38" x14ac:dyDescent="0.15">
      <c r="E35" s="160"/>
      <c r="F35" s="99"/>
      <c r="G35" s="99"/>
      <c r="H35" s="11"/>
      <c r="I35" s="98"/>
      <c r="J35" s="11"/>
      <c r="K35" s="161"/>
      <c r="L35" s="98"/>
      <c r="M35" s="11"/>
      <c r="N35" s="98"/>
      <c r="O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4:38" x14ac:dyDescent="0.15">
      <c r="E36" s="160"/>
      <c r="F36" s="99"/>
      <c r="G36" s="99"/>
      <c r="H36" s="11"/>
      <c r="I36" s="98"/>
      <c r="J36" s="11"/>
      <c r="K36" s="161"/>
      <c r="L36" s="98"/>
      <c r="M36" s="11"/>
      <c r="N36" s="98"/>
      <c r="O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4:38" x14ac:dyDescent="0.15">
      <c r="E37" s="160"/>
      <c r="F37" s="99"/>
      <c r="G37" s="99"/>
      <c r="H37" s="11"/>
      <c r="I37" s="98"/>
      <c r="J37" s="11"/>
      <c r="K37" s="161"/>
      <c r="L37" s="98"/>
      <c r="M37" s="11"/>
      <c r="N37" s="98"/>
      <c r="O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4:38" x14ac:dyDescent="0.15">
      <c r="E38" s="160"/>
      <c r="F38" s="99"/>
      <c r="G38" s="99"/>
      <c r="H38" s="11"/>
      <c r="I38" s="98"/>
      <c r="J38" s="11"/>
      <c r="K38" s="98"/>
      <c r="L38" s="98"/>
      <c r="M38" s="11"/>
      <c r="N38" s="98"/>
      <c r="O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4:38" x14ac:dyDescent="0.15">
      <c r="E39" s="160"/>
      <c r="F39" s="99"/>
      <c r="G39" s="99"/>
      <c r="H39" s="11"/>
      <c r="I39" s="98"/>
      <c r="J39" s="11"/>
      <c r="K39" s="98"/>
      <c r="L39" s="162"/>
      <c r="M39" s="11"/>
      <c r="N39" s="98"/>
      <c r="O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4:38" x14ac:dyDescent="0.15">
      <c r="E40" s="160"/>
      <c r="F40" s="99"/>
      <c r="G40" s="99"/>
      <c r="H40" s="11"/>
      <c r="I40" s="98"/>
      <c r="J40" s="11"/>
      <c r="K40" s="98"/>
      <c r="L40" s="162"/>
      <c r="M40" s="11"/>
      <c r="N40" s="98"/>
      <c r="O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4:38" x14ac:dyDescent="0.15">
      <c r="E41" s="160"/>
      <c r="F41" s="99"/>
      <c r="G41" s="99"/>
      <c r="H41" s="11"/>
      <c r="I41" s="98"/>
      <c r="J41" s="11"/>
      <c r="K41" s="11"/>
      <c r="L41" s="11"/>
      <c r="M41" s="11"/>
      <c r="N41" s="98"/>
      <c r="O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4:38" x14ac:dyDescent="0.15">
      <c r="E42" s="162"/>
      <c r="F42" s="99"/>
      <c r="G42" s="99"/>
      <c r="H42" s="11"/>
      <c r="I42" s="98"/>
      <c r="J42" s="11"/>
      <c r="K42" s="11"/>
      <c r="L42" s="11"/>
      <c r="M42" s="11"/>
      <c r="N42" s="98"/>
      <c r="O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4:38" x14ac:dyDescent="0.15">
      <c r="E43" s="162"/>
      <c r="F43" s="99"/>
      <c r="G43" s="99"/>
      <c r="H43" s="11"/>
      <c r="I43" s="98"/>
      <c r="J43" s="11"/>
      <c r="K43" s="11"/>
      <c r="L43" s="11"/>
      <c r="M43" s="11"/>
      <c r="N43" s="11"/>
      <c r="O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4:38" x14ac:dyDescent="0.15">
      <c r="E44" s="162"/>
      <c r="F44" s="99"/>
      <c r="G44" s="99"/>
      <c r="H44" s="11"/>
      <c r="I44" s="98"/>
      <c r="J44" s="11"/>
      <c r="K44" s="11"/>
      <c r="L44" s="11"/>
      <c r="M44" s="11"/>
      <c r="N44" s="11"/>
      <c r="O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4:38" x14ac:dyDescent="0.15">
      <c r="E45" s="162"/>
      <c r="F45" s="99"/>
      <c r="G45" s="99"/>
      <c r="H45" s="11"/>
      <c r="I45" s="98"/>
      <c r="J45" s="11"/>
      <c r="K45" s="11"/>
      <c r="L45" s="11"/>
      <c r="M45" s="11"/>
      <c r="N45" s="11"/>
      <c r="O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4:38" x14ac:dyDescent="0.15">
      <c r="E46" s="162"/>
      <c r="F46" s="11"/>
      <c r="G46" s="99"/>
      <c r="H46" s="11"/>
      <c r="I46" s="162"/>
      <c r="J46" s="11"/>
      <c r="K46" s="11"/>
      <c r="L46" s="11"/>
      <c r="M46" s="11"/>
      <c r="N46" s="11"/>
      <c r="O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4:38" x14ac:dyDescent="0.15">
      <c r="E47" s="162"/>
      <c r="F47" s="11"/>
      <c r="G47" s="99"/>
      <c r="H47" s="11"/>
      <c r="I47" s="162"/>
      <c r="J47" s="11"/>
      <c r="K47" s="11"/>
      <c r="L47" s="11"/>
      <c r="M47" s="11"/>
      <c r="N47" s="11"/>
      <c r="O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4:38" x14ac:dyDescent="0.15">
      <c r="E48" s="11"/>
      <c r="F48" s="11"/>
      <c r="G48" s="99"/>
      <c r="H48" s="11"/>
      <c r="I48" s="162"/>
      <c r="J48" s="11"/>
      <c r="K48" s="11"/>
      <c r="L48" s="11"/>
      <c r="M48" s="11"/>
      <c r="N48" s="11"/>
      <c r="O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5:15" x14ac:dyDescent="0.15">
      <c r="E49" s="11"/>
      <c r="F49" s="11"/>
      <c r="G49" s="11"/>
      <c r="H49" s="11"/>
      <c r="I49" s="162"/>
      <c r="J49" s="11"/>
      <c r="K49" s="11"/>
      <c r="L49" s="11"/>
      <c r="M49" s="11"/>
      <c r="N49" s="11"/>
      <c r="O49" s="11"/>
    </row>
    <row r="50" spans="5:15" x14ac:dyDescent="0.15">
      <c r="E50" s="11"/>
      <c r="F50" s="11"/>
      <c r="G50" s="11"/>
      <c r="H50" s="11"/>
      <c r="I50" s="98"/>
      <c r="J50" s="11"/>
      <c r="K50" s="11"/>
      <c r="L50" s="11"/>
      <c r="M50" s="11"/>
      <c r="N50" s="11"/>
      <c r="O50" s="11"/>
    </row>
    <row r="51" spans="5:15" x14ac:dyDescent="0.15">
      <c r="E51" s="11"/>
      <c r="F51" s="11"/>
      <c r="G51" s="11"/>
      <c r="H51" s="11"/>
      <c r="I51" s="162"/>
      <c r="J51" s="11"/>
      <c r="K51" s="11"/>
      <c r="L51" s="11"/>
      <c r="M51" s="11"/>
      <c r="N51" s="11"/>
      <c r="O51" s="11"/>
    </row>
    <row r="52" spans="5:15" x14ac:dyDescent="0.15">
      <c r="E52" s="11"/>
      <c r="F52" s="11"/>
      <c r="G52" s="11"/>
      <c r="H52" s="11"/>
      <c r="I52" s="162"/>
      <c r="J52" s="11"/>
      <c r="K52" s="11"/>
      <c r="L52" s="11"/>
      <c r="M52" s="11"/>
      <c r="N52" s="11"/>
      <c r="O52" s="11"/>
    </row>
    <row r="53" spans="5:15" x14ac:dyDescent="0.15">
      <c r="E53" s="11"/>
      <c r="F53" s="11"/>
      <c r="G53" s="11"/>
      <c r="H53" s="11"/>
      <c r="I53" s="162"/>
      <c r="J53" s="11"/>
      <c r="K53" s="11"/>
      <c r="L53" s="11"/>
      <c r="M53" s="11"/>
      <c r="N53" s="11"/>
      <c r="O53" s="11"/>
    </row>
    <row r="54" spans="5:15" x14ac:dyDescent="0.15">
      <c r="E54" s="11"/>
      <c r="F54" s="11"/>
      <c r="G54" s="11"/>
      <c r="H54" s="11"/>
      <c r="I54" s="98"/>
      <c r="J54" s="11"/>
      <c r="K54" s="11"/>
      <c r="L54" s="11"/>
      <c r="M54" s="11"/>
      <c r="N54" s="11"/>
      <c r="O54" s="11"/>
    </row>
    <row r="55" spans="5:15" x14ac:dyDescent="0.15">
      <c r="E55" s="11"/>
      <c r="F55" s="11"/>
      <c r="G55" s="11"/>
      <c r="H55" s="11"/>
      <c r="I55" s="98"/>
      <c r="J55" s="11"/>
      <c r="K55" s="11"/>
      <c r="L55" s="11"/>
      <c r="M55" s="11"/>
      <c r="N55" s="11"/>
      <c r="O55" s="11"/>
    </row>
    <row r="56" spans="5:15" x14ac:dyDescent="0.15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82" customWidth="1"/>
    <col min="2" max="2" width="6.75" style="182" customWidth="1"/>
    <col min="3" max="3" width="3.125" style="182" customWidth="1"/>
    <col min="4" max="4" width="6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24" x14ac:dyDescent="0.15">
      <c r="B3" s="182" t="s">
        <v>492</v>
      </c>
    </row>
    <row r="4" spans="2:24" x14ac:dyDescent="0.15">
      <c r="L4" s="183" t="s">
        <v>103</v>
      </c>
      <c r="X4" s="183"/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81"/>
      <c r="N5" s="181"/>
    </row>
    <row r="6" spans="2:24" ht="13.5" customHeight="1" x14ac:dyDescent="0.15">
      <c r="B6" s="216"/>
      <c r="C6" s="217" t="s">
        <v>104</v>
      </c>
      <c r="D6" s="218"/>
      <c r="E6" s="257" t="s">
        <v>162</v>
      </c>
      <c r="F6" s="258"/>
      <c r="G6" s="258"/>
      <c r="H6" s="259"/>
      <c r="I6" s="238" t="s">
        <v>164</v>
      </c>
      <c r="J6" s="239"/>
      <c r="K6" s="239"/>
      <c r="L6" s="240"/>
      <c r="M6" s="200"/>
      <c r="N6" s="181"/>
    </row>
    <row r="7" spans="2:24" x14ac:dyDescent="0.15">
      <c r="B7" s="219" t="s">
        <v>110</v>
      </c>
      <c r="C7" s="220"/>
      <c r="D7" s="221"/>
      <c r="E7" s="209" t="s">
        <v>157</v>
      </c>
      <c r="F7" s="192" t="s">
        <v>112</v>
      </c>
      <c r="G7" s="192" t="s">
        <v>113</v>
      </c>
      <c r="H7" s="264" t="s">
        <v>114</v>
      </c>
      <c r="I7" s="209" t="s">
        <v>111</v>
      </c>
      <c r="J7" s="192" t="s">
        <v>112</v>
      </c>
      <c r="K7" s="192" t="s">
        <v>113</v>
      </c>
      <c r="L7" s="264" t="s">
        <v>114</v>
      </c>
    </row>
    <row r="8" spans="2:24" x14ac:dyDescent="0.15">
      <c r="B8" s="228"/>
      <c r="C8" s="215"/>
      <c r="D8" s="215"/>
      <c r="E8" s="196"/>
      <c r="F8" s="197"/>
      <c r="G8" s="197" t="s">
        <v>115</v>
      </c>
      <c r="H8" s="208"/>
      <c r="I8" s="196"/>
      <c r="J8" s="197"/>
      <c r="K8" s="197" t="s">
        <v>115</v>
      </c>
      <c r="L8" s="208"/>
    </row>
    <row r="9" spans="2:24" ht="14.1" customHeight="1" x14ac:dyDescent="0.15">
      <c r="B9" s="233"/>
      <c r="C9" s="224"/>
      <c r="D9" s="271"/>
      <c r="E9" s="200"/>
      <c r="F9" s="201"/>
      <c r="G9" s="201"/>
      <c r="H9" s="203"/>
      <c r="I9" s="200"/>
      <c r="J9" s="201"/>
      <c r="K9" s="201"/>
      <c r="L9" s="203"/>
    </row>
    <row r="10" spans="2:24" ht="14.1" customHeight="1" x14ac:dyDescent="0.15">
      <c r="B10" s="233"/>
      <c r="C10" s="224"/>
      <c r="D10" s="212"/>
      <c r="E10" s="200"/>
      <c r="F10" s="201"/>
      <c r="G10" s="201"/>
      <c r="H10" s="203"/>
      <c r="I10" s="200"/>
      <c r="J10" s="201"/>
      <c r="K10" s="201"/>
      <c r="L10" s="203"/>
    </row>
    <row r="11" spans="2:24" ht="14.1" customHeight="1" x14ac:dyDescent="0.15">
      <c r="B11" s="228"/>
      <c r="C11" s="231"/>
      <c r="D11" s="215"/>
      <c r="E11" s="194"/>
      <c r="F11" s="207"/>
      <c r="G11" s="207"/>
      <c r="H11" s="206"/>
      <c r="I11" s="194"/>
      <c r="J11" s="207"/>
      <c r="K11" s="207"/>
      <c r="L11" s="206"/>
      <c r="N11" s="181"/>
    </row>
    <row r="12" spans="2:24" ht="14.1" customHeight="1" x14ac:dyDescent="0.15">
      <c r="B12" s="233" t="s">
        <v>70</v>
      </c>
      <c r="C12" s="224">
        <v>20</v>
      </c>
      <c r="D12" s="235" t="s">
        <v>71</v>
      </c>
      <c r="E12" s="200">
        <v>1103</v>
      </c>
      <c r="F12" s="201">
        <v>1575</v>
      </c>
      <c r="G12" s="201">
        <v>1365</v>
      </c>
      <c r="H12" s="203">
        <v>7456</v>
      </c>
      <c r="I12" s="200">
        <v>2100</v>
      </c>
      <c r="J12" s="201">
        <v>2783</v>
      </c>
      <c r="K12" s="201">
        <v>2546</v>
      </c>
      <c r="L12" s="203">
        <v>108620</v>
      </c>
      <c r="N12" s="181"/>
    </row>
    <row r="13" spans="2:24" ht="14.1" customHeight="1" x14ac:dyDescent="0.15">
      <c r="B13" s="233"/>
      <c r="C13" s="224">
        <v>21</v>
      </c>
      <c r="D13" s="213"/>
      <c r="E13" s="200">
        <v>945</v>
      </c>
      <c r="F13" s="201">
        <v>1575</v>
      </c>
      <c r="G13" s="201">
        <v>1290</v>
      </c>
      <c r="H13" s="203">
        <v>136215</v>
      </c>
      <c r="I13" s="200">
        <v>1785</v>
      </c>
      <c r="J13" s="201">
        <v>2625</v>
      </c>
      <c r="K13" s="201">
        <v>2255</v>
      </c>
      <c r="L13" s="203">
        <v>1075905</v>
      </c>
      <c r="N13" s="181"/>
    </row>
    <row r="14" spans="2:24" ht="14.1" customHeight="1" x14ac:dyDescent="0.15">
      <c r="B14" s="228"/>
      <c r="C14" s="231">
        <v>22</v>
      </c>
      <c r="D14" s="215"/>
      <c r="E14" s="194">
        <v>945</v>
      </c>
      <c r="F14" s="207">
        <v>1418</v>
      </c>
      <c r="G14" s="207">
        <v>1181</v>
      </c>
      <c r="H14" s="206">
        <v>118099</v>
      </c>
      <c r="I14" s="194">
        <v>1995</v>
      </c>
      <c r="J14" s="207">
        <v>2478</v>
      </c>
      <c r="K14" s="207">
        <v>2233</v>
      </c>
      <c r="L14" s="206">
        <v>930206</v>
      </c>
      <c r="N14" s="181"/>
    </row>
    <row r="15" spans="2:24" ht="14.1" customHeight="1" x14ac:dyDescent="0.15">
      <c r="B15" s="200" t="s">
        <v>116</v>
      </c>
      <c r="C15" s="193">
        <v>8</v>
      </c>
      <c r="D15" s="203" t="s">
        <v>258</v>
      </c>
      <c r="E15" s="200">
        <v>945</v>
      </c>
      <c r="F15" s="201">
        <v>1208</v>
      </c>
      <c r="G15" s="201">
        <v>1101</v>
      </c>
      <c r="H15" s="203">
        <v>6982</v>
      </c>
      <c r="I15" s="200">
        <v>1995</v>
      </c>
      <c r="J15" s="201">
        <v>2205</v>
      </c>
      <c r="K15" s="201">
        <v>2108</v>
      </c>
      <c r="L15" s="203">
        <v>68608</v>
      </c>
      <c r="N15" s="181"/>
    </row>
    <row r="16" spans="2:24" ht="14.1" customHeight="1" x14ac:dyDescent="0.15">
      <c r="B16" s="200"/>
      <c r="C16" s="193">
        <v>9</v>
      </c>
      <c r="D16" s="203"/>
      <c r="E16" s="201">
        <v>998</v>
      </c>
      <c r="F16" s="203">
        <v>1208</v>
      </c>
      <c r="G16" s="201">
        <v>1110</v>
      </c>
      <c r="H16" s="203">
        <v>14670</v>
      </c>
      <c r="I16" s="200">
        <v>1995</v>
      </c>
      <c r="J16" s="201">
        <v>2310</v>
      </c>
      <c r="K16" s="201">
        <v>2140</v>
      </c>
      <c r="L16" s="203">
        <v>97791</v>
      </c>
      <c r="N16" s="181"/>
    </row>
    <row r="17" spans="2:14" ht="14.1" customHeight="1" x14ac:dyDescent="0.15">
      <c r="B17" s="200"/>
      <c r="C17" s="193">
        <v>10</v>
      </c>
      <c r="D17" s="203"/>
      <c r="E17" s="201">
        <v>997.5</v>
      </c>
      <c r="F17" s="201">
        <v>1260</v>
      </c>
      <c r="G17" s="201">
        <v>1151.2825728422208</v>
      </c>
      <c r="H17" s="201">
        <v>11118.3</v>
      </c>
      <c r="I17" s="201">
        <v>2047.5</v>
      </c>
      <c r="J17" s="201">
        <v>2310</v>
      </c>
      <c r="K17" s="201">
        <v>2192.511316521146</v>
      </c>
      <c r="L17" s="201">
        <v>79408.700000000012</v>
      </c>
      <c r="N17" s="181"/>
    </row>
    <row r="18" spans="2:14" ht="14.1" customHeight="1" x14ac:dyDescent="0.15">
      <c r="B18" s="200"/>
      <c r="C18" s="193">
        <v>11</v>
      </c>
      <c r="D18" s="203"/>
      <c r="E18" s="201">
        <v>1050</v>
      </c>
      <c r="F18" s="201">
        <v>1323</v>
      </c>
      <c r="G18" s="201">
        <v>1205.4873561328511</v>
      </c>
      <c r="H18" s="201">
        <v>10899.2</v>
      </c>
      <c r="I18" s="201">
        <v>2100</v>
      </c>
      <c r="J18" s="201">
        <v>2415</v>
      </c>
      <c r="K18" s="201">
        <v>2236.5280657925769</v>
      </c>
      <c r="L18" s="203">
        <v>80742.700000000012</v>
      </c>
    </row>
    <row r="19" spans="2:14" ht="14.1" customHeight="1" x14ac:dyDescent="0.15">
      <c r="B19" s="200"/>
      <c r="C19" s="193">
        <v>12</v>
      </c>
      <c r="D19" s="203"/>
      <c r="E19" s="201">
        <v>1050</v>
      </c>
      <c r="F19" s="201">
        <v>1312.5</v>
      </c>
      <c r="G19" s="201">
        <v>1184.2604557492828</v>
      </c>
      <c r="H19" s="201">
        <v>11968</v>
      </c>
      <c r="I19" s="201">
        <v>2205</v>
      </c>
      <c r="J19" s="201">
        <v>2467.5</v>
      </c>
      <c r="K19" s="201">
        <v>2330.3920855559354</v>
      </c>
      <c r="L19" s="203">
        <v>131431</v>
      </c>
    </row>
    <row r="20" spans="2:14" ht="14.1" customHeight="1" x14ac:dyDescent="0.15">
      <c r="B20" s="200" t="s">
        <v>118</v>
      </c>
      <c r="C20" s="193">
        <v>1</v>
      </c>
      <c r="D20" s="203" t="s">
        <v>258</v>
      </c>
      <c r="E20" s="201">
        <v>1102.5</v>
      </c>
      <c r="F20" s="201">
        <v>1312.5</v>
      </c>
      <c r="G20" s="201">
        <v>1204.5475606924488</v>
      </c>
      <c r="H20" s="201">
        <v>9601</v>
      </c>
      <c r="I20" s="201">
        <v>2152.5</v>
      </c>
      <c r="J20" s="201">
        <v>2467.5</v>
      </c>
      <c r="K20" s="201">
        <v>2285.303659095372</v>
      </c>
      <c r="L20" s="203">
        <v>74057</v>
      </c>
    </row>
    <row r="21" spans="2:14" ht="14.1" customHeight="1" x14ac:dyDescent="0.15">
      <c r="B21" s="200"/>
      <c r="C21" s="193">
        <v>2</v>
      </c>
      <c r="D21" s="203"/>
      <c r="E21" s="201">
        <v>1102.5</v>
      </c>
      <c r="F21" s="201">
        <v>1365</v>
      </c>
      <c r="G21" s="201">
        <v>1226.4293297273296</v>
      </c>
      <c r="H21" s="201">
        <v>9798.7000000000007</v>
      </c>
      <c r="I21" s="201">
        <v>2205</v>
      </c>
      <c r="J21" s="201">
        <v>2520</v>
      </c>
      <c r="K21" s="201">
        <v>2377.248088001837</v>
      </c>
      <c r="L21" s="201">
        <v>81572.399999999994</v>
      </c>
    </row>
    <row r="22" spans="2:14" ht="14.1" customHeight="1" x14ac:dyDescent="0.15">
      <c r="B22" s="200"/>
      <c r="C22" s="193">
        <v>3</v>
      </c>
      <c r="D22" s="203"/>
      <c r="E22" s="201">
        <v>1050</v>
      </c>
      <c r="F22" s="203">
        <v>1365</v>
      </c>
      <c r="G22" s="201">
        <v>1219.266326563456</v>
      </c>
      <c r="H22" s="201">
        <v>11205.199999999999</v>
      </c>
      <c r="I22" s="201">
        <v>2205</v>
      </c>
      <c r="J22" s="201">
        <v>2520</v>
      </c>
      <c r="K22" s="201">
        <v>2361.778773735738</v>
      </c>
      <c r="L22" s="203">
        <v>92744.999999999985</v>
      </c>
    </row>
    <row r="23" spans="2:14" ht="14.1" customHeight="1" x14ac:dyDescent="0.15">
      <c r="B23" s="200"/>
      <c r="C23" s="193">
        <v>4</v>
      </c>
      <c r="D23" s="203"/>
      <c r="E23" s="201">
        <v>1050</v>
      </c>
      <c r="F23" s="201">
        <v>1365</v>
      </c>
      <c r="G23" s="201">
        <v>1217.415941308132</v>
      </c>
      <c r="H23" s="201">
        <v>8537.4000000000015</v>
      </c>
      <c r="I23" s="201">
        <v>2205</v>
      </c>
      <c r="J23" s="201">
        <v>2415</v>
      </c>
      <c r="K23" s="201">
        <v>2337.0084257073709</v>
      </c>
      <c r="L23" s="203">
        <v>76620.700000000012</v>
      </c>
    </row>
    <row r="24" spans="2:14" ht="14.1" customHeight="1" x14ac:dyDescent="0.15">
      <c r="B24" s="200"/>
      <c r="C24" s="193">
        <v>5</v>
      </c>
      <c r="D24" s="203"/>
      <c r="E24" s="201">
        <v>1102.5</v>
      </c>
      <c r="F24" s="201">
        <v>1365</v>
      </c>
      <c r="G24" s="201">
        <v>1232.0243655464847</v>
      </c>
      <c r="H24" s="201">
        <v>8693.5</v>
      </c>
      <c r="I24" s="201">
        <v>2186.1</v>
      </c>
      <c r="J24" s="201">
        <v>2415</v>
      </c>
      <c r="K24" s="201">
        <v>2323.0808728810848</v>
      </c>
      <c r="L24" s="203">
        <v>74448.2</v>
      </c>
    </row>
    <row r="25" spans="2:14" ht="14.1" customHeight="1" x14ac:dyDescent="0.15">
      <c r="B25" s="200"/>
      <c r="C25" s="193">
        <v>6</v>
      </c>
      <c r="D25" s="203"/>
      <c r="E25" s="201">
        <v>945</v>
      </c>
      <c r="F25" s="201">
        <v>1392.615</v>
      </c>
      <c r="G25" s="201">
        <v>1225.9540441584381</v>
      </c>
      <c r="H25" s="201">
        <v>8646.5</v>
      </c>
      <c r="I25" s="201">
        <v>2100</v>
      </c>
      <c r="J25" s="201">
        <v>2436</v>
      </c>
      <c r="K25" s="201">
        <v>2285.8599262289099</v>
      </c>
      <c r="L25" s="203">
        <v>73472.600000000006</v>
      </c>
    </row>
    <row r="26" spans="2:14" ht="14.1" customHeight="1" x14ac:dyDescent="0.15">
      <c r="B26" s="200"/>
      <c r="C26" s="193">
        <v>7</v>
      </c>
      <c r="D26" s="203"/>
      <c r="E26" s="201">
        <v>945</v>
      </c>
      <c r="F26" s="201">
        <v>1383.7950000000001</v>
      </c>
      <c r="G26" s="201">
        <v>1226.075457576376</v>
      </c>
      <c r="H26" s="201">
        <v>7194</v>
      </c>
      <c r="I26" s="201">
        <v>2047.5</v>
      </c>
      <c r="J26" s="201">
        <v>2417.1</v>
      </c>
      <c r="K26" s="201">
        <v>2236.8905462342937</v>
      </c>
      <c r="L26" s="203">
        <v>62260.899999999994</v>
      </c>
    </row>
    <row r="27" spans="2:14" ht="14.1" customHeight="1" x14ac:dyDescent="0.15">
      <c r="B27" s="194"/>
      <c r="C27" s="198">
        <v>8</v>
      </c>
      <c r="D27" s="206"/>
      <c r="E27" s="207">
        <v>945</v>
      </c>
      <c r="F27" s="207">
        <v>1365</v>
      </c>
      <c r="G27" s="207">
        <v>1226.8483688833123</v>
      </c>
      <c r="H27" s="207">
        <v>9636.7000000000007</v>
      </c>
      <c r="I27" s="207">
        <v>1680</v>
      </c>
      <c r="J27" s="207">
        <v>2415</v>
      </c>
      <c r="K27" s="207">
        <v>2142.5299550281466</v>
      </c>
      <c r="L27" s="206">
        <v>97226</v>
      </c>
    </row>
    <row r="28" spans="2:14" ht="14.1" customHeight="1" x14ac:dyDescent="0.15">
      <c r="B28" s="222"/>
      <c r="C28" s="241"/>
      <c r="D28" s="242"/>
      <c r="E28" s="201"/>
      <c r="F28" s="201"/>
      <c r="G28" s="201"/>
      <c r="H28" s="201"/>
      <c r="I28" s="200"/>
      <c r="J28" s="201"/>
      <c r="K28" s="201"/>
      <c r="L28" s="203"/>
    </row>
    <row r="29" spans="2:14" ht="14.1" customHeight="1" x14ac:dyDescent="0.15">
      <c r="B29" s="222"/>
      <c r="C29" s="241"/>
      <c r="D29" s="242"/>
      <c r="E29" s="200"/>
      <c r="F29" s="201"/>
      <c r="G29" s="201"/>
      <c r="H29" s="203"/>
      <c r="I29" s="200"/>
      <c r="J29" s="201"/>
      <c r="K29" s="201"/>
      <c r="L29" s="203"/>
    </row>
    <row r="30" spans="2:14" ht="14.1" customHeight="1" x14ac:dyDescent="0.15">
      <c r="B30" s="219" t="s">
        <v>142</v>
      </c>
      <c r="C30" s="241"/>
      <c r="D30" s="242"/>
      <c r="E30" s="200"/>
      <c r="F30" s="201"/>
      <c r="G30" s="201"/>
      <c r="H30" s="203"/>
      <c r="I30" s="200"/>
      <c r="J30" s="201"/>
      <c r="K30" s="201"/>
      <c r="L30" s="203"/>
    </row>
    <row r="31" spans="2:14" ht="14.1" customHeight="1" x14ac:dyDescent="0.15">
      <c r="B31" s="243">
        <v>40758</v>
      </c>
      <c r="C31" s="244"/>
      <c r="D31" s="245">
        <v>40764</v>
      </c>
      <c r="E31" s="609">
        <v>945</v>
      </c>
      <c r="F31" s="610">
        <v>1365</v>
      </c>
      <c r="G31" s="610">
        <v>1223.2053364269136</v>
      </c>
      <c r="H31" s="203">
        <v>2301.9</v>
      </c>
      <c r="I31" s="609">
        <v>2100</v>
      </c>
      <c r="J31" s="610">
        <v>2415</v>
      </c>
      <c r="K31" s="611">
        <v>2236.5882105852697</v>
      </c>
      <c r="L31" s="201">
        <v>25921.8</v>
      </c>
    </row>
    <row r="32" spans="2:14" ht="14.1" customHeight="1" x14ac:dyDescent="0.15">
      <c r="B32" s="243" t="s">
        <v>143</v>
      </c>
      <c r="C32" s="244"/>
      <c r="D32" s="245"/>
      <c r="E32" s="200"/>
      <c r="F32" s="201"/>
      <c r="G32" s="201"/>
      <c r="H32" s="203"/>
      <c r="I32" s="200"/>
      <c r="J32" s="201"/>
      <c r="K32" s="201"/>
      <c r="L32" s="203"/>
    </row>
    <row r="33" spans="2:24" ht="14.1" customHeight="1" x14ac:dyDescent="0.15">
      <c r="B33" s="243">
        <v>40765</v>
      </c>
      <c r="C33" s="244"/>
      <c r="D33" s="245">
        <v>40778</v>
      </c>
      <c r="E33" s="247">
        <v>945</v>
      </c>
      <c r="F33" s="248">
        <v>1365</v>
      </c>
      <c r="G33" s="248">
        <v>1229.2600320468161</v>
      </c>
      <c r="H33" s="204">
        <v>3471.3</v>
      </c>
      <c r="I33" s="248">
        <v>1890</v>
      </c>
      <c r="J33" s="248">
        <v>2415</v>
      </c>
      <c r="K33" s="248">
        <v>2134.7564724131212</v>
      </c>
      <c r="L33" s="204">
        <v>37221.4</v>
      </c>
    </row>
    <row r="34" spans="2:24" ht="14.1" customHeight="1" x14ac:dyDescent="0.15">
      <c r="B34" s="243" t="s">
        <v>144</v>
      </c>
      <c r="C34" s="244"/>
      <c r="D34" s="245"/>
      <c r="E34" s="200"/>
      <c r="F34" s="201"/>
      <c r="G34" s="201"/>
      <c r="H34" s="201"/>
      <c r="I34" s="201"/>
      <c r="J34" s="201"/>
      <c r="K34" s="201"/>
      <c r="L34" s="201"/>
    </row>
    <row r="35" spans="2:24" ht="14.1" customHeight="1" x14ac:dyDescent="0.15">
      <c r="B35" s="243">
        <v>40779</v>
      </c>
      <c r="C35" s="244"/>
      <c r="D35" s="245">
        <v>40785</v>
      </c>
      <c r="E35" s="247">
        <v>945</v>
      </c>
      <c r="F35" s="248">
        <v>1365</v>
      </c>
      <c r="G35" s="241">
        <v>1228.5141551827444</v>
      </c>
      <c r="H35" s="248">
        <v>1375.8</v>
      </c>
      <c r="I35" s="247">
        <v>1890</v>
      </c>
      <c r="J35" s="248">
        <v>2415</v>
      </c>
      <c r="K35" s="241">
        <v>2117.7425159099348</v>
      </c>
      <c r="L35" s="248">
        <v>14461.8</v>
      </c>
      <c r="M35" s="247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</row>
    <row r="36" spans="2:24" ht="14.1" customHeight="1" x14ac:dyDescent="0.15">
      <c r="B36" s="243" t="s">
        <v>145</v>
      </c>
      <c r="C36" s="244"/>
      <c r="D36" s="245"/>
      <c r="E36" s="200"/>
      <c r="F36" s="201"/>
      <c r="G36" s="201"/>
      <c r="H36" s="203"/>
      <c r="I36" s="200"/>
      <c r="J36" s="201"/>
      <c r="K36" s="201"/>
      <c r="L36" s="203"/>
    </row>
    <row r="37" spans="2:24" ht="14.1" customHeight="1" x14ac:dyDescent="0.15">
      <c r="B37" s="243">
        <v>40786</v>
      </c>
      <c r="C37" s="244"/>
      <c r="D37" s="245">
        <v>40792</v>
      </c>
      <c r="E37" s="202">
        <v>945</v>
      </c>
      <c r="F37" s="204">
        <v>1365</v>
      </c>
      <c r="G37" s="204">
        <v>1226.6276974856469</v>
      </c>
      <c r="H37" s="249">
        <v>2487.6999999999998</v>
      </c>
      <c r="I37" s="202">
        <v>1680</v>
      </c>
      <c r="J37" s="204">
        <v>2415</v>
      </c>
      <c r="K37" s="204">
        <v>2110.8436967235975</v>
      </c>
      <c r="L37" s="249">
        <v>19621</v>
      </c>
    </row>
    <row r="38" spans="2:24" s="181" customFormat="1" ht="14.1" customHeight="1" x14ac:dyDescent="0.15">
      <c r="B38" s="243" t="s">
        <v>146</v>
      </c>
      <c r="C38" s="244"/>
      <c r="D38" s="245"/>
      <c r="E38" s="200"/>
      <c r="F38" s="201"/>
      <c r="G38" s="201"/>
      <c r="H38" s="203"/>
      <c r="I38" s="200"/>
      <c r="J38" s="201"/>
      <c r="K38" s="201"/>
      <c r="L38" s="203"/>
    </row>
    <row r="39" spans="2:24" s="181" customFormat="1" ht="14.1" customHeight="1" x14ac:dyDescent="0.15">
      <c r="B39" s="250"/>
      <c r="C39" s="251"/>
      <c r="D39" s="252"/>
      <c r="E39" s="194"/>
      <c r="F39" s="207"/>
      <c r="G39" s="207"/>
      <c r="H39" s="206"/>
      <c r="I39" s="194"/>
      <c r="J39" s="207"/>
      <c r="K39" s="207"/>
      <c r="L39" s="206"/>
    </row>
    <row r="43" spans="2:24" x14ac:dyDescent="0.15">
      <c r="E43" s="212"/>
      <c r="F43" s="212"/>
      <c r="G43" s="212"/>
      <c r="H43" s="212"/>
      <c r="I43" s="212"/>
      <c r="J43" s="212"/>
      <c r="K43" s="212"/>
      <c r="L43" s="212"/>
    </row>
  </sheetData>
  <phoneticPr fontId="8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12" customWidth="1"/>
    <col min="2" max="2" width="6" style="212" customWidth="1"/>
    <col min="3" max="3" width="3.125" style="212" customWidth="1"/>
    <col min="4" max="4" width="5.625" style="212" customWidth="1"/>
    <col min="5" max="5" width="5.5" style="212" customWidth="1"/>
    <col min="6" max="7" width="5.875" style="212" customWidth="1"/>
    <col min="8" max="8" width="7.625" style="212" customWidth="1"/>
    <col min="9" max="9" width="5.375" style="212" customWidth="1"/>
    <col min="10" max="11" width="5.875" style="212" customWidth="1"/>
    <col min="12" max="12" width="7.625" style="212" customWidth="1"/>
    <col min="13" max="13" width="5.375" style="212" customWidth="1"/>
    <col min="14" max="15" width="5.875" style="212" customWidth="1"/>
    <col min="16" max="16" width="7.625" style="212" customWidth="1"/>
    <col min="17" max="17" width="5.5" style="212" customWidth="1"/>
    <col min="18" max="19" width="5.875" style="212" customWidth="1"/>
    <col min="20" max="20" width="8" style="212" customWidth="1"/>
    <col min="21" max="21" width="5.5" style="212" customWidth="1"/>
    <col min="22" max="23" width="5.875" style="212" customWidth="1"/>
    <col min="24" max="24" width="7.75" style="212" customWidth="1"/>
    <col min="25" max="16384" width="7.5" style="212"/>
  </cols>
  <sheetData>
    <row r="3" spans="2:26" x14ac:dyDescent="0.15">
      <c r="B3" s="212" t="s">
        <v>493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2:26" x14ac:dyDescent="0.15">
      <c r="B6" s="216"/>
      <c r="C6" s="217" t="s">
        <v>104</v>
      </c>
      <c r="D6" s="218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8" t="s">
        <v>141</v>
      </c>
      <c r="R6" s="239"/>
      <c r="S6" s="239"/>
      <c r="T6" s="240"/>
      <c r="U6" s="254" t="s">
        <v>152</v>
      </c>
      <c r="V6" s="255"/>
      <c r="W6" s="255"/>
      <c r="X6" s="256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 t="s">
        <v>70</v>
      </c>
      <c r="C9" s="226">
        <v>20</v>
      </c>
      <c r="D9" s="271" t="s">
        <v>71</v>
      </c>
      <c r="E9" s="216">
        <v>1785</v>
      </c>
      <c r="F9" s="612">
        <v>1995</v>
      </c>
      <c r="G9" s="613">
        <v>1947</v>
      </c>
      <c r="H9" s="612">
        <v>9351</v>
      </c>
      <c r="I9" s="216">
        <v>998</v>
      </c>
      <c r="J9" s="612">
        <v>1463</v>
      </c>
      <c r="K9" s="613">
        <v>1243</v>
      </c>
      <c r="L9" s="612">
        <v>8723</v>
      </c>
      <c r="M9" s="216">
        <v>735</v>
      </c>
      <c r="N9" s="612">
        <v>998</v>
      </c>
      <c r="O9" s="613">
        <v>851</v>
      </c>
      <c r="P9" s="612">
        <v>4943</v>
      </c>
      <c r="Q9" s="216">
        <v>3360</v>
      </c>
      <c r="R9" s="612">
        <v>4200</v>
      </c>
      <c r="S9" s="613">
        <v>3829</v>
      </c>
      <c r="T9" s="612">
        <v>3597</v>
      </c>
      <c r="U9" s="216">
        <v>2625</v>
      </c>
      <c r="V9" s="612">
        <v>3098</v>
      </c>
      <c r="W9" s="613">
        <v>2871</v>
      </c>
      <c r="X9" s="612">
        <v>6708</v>
      </c>
      <c r="Z9" s="213"/>
    </row>
    <row r="10" spans="2:26" ht="14.1" customHeight="1" x14ac:dyDescent="0.15">
      <c r="B10" s="233"/>
      <c r="C10" s="224">
        <v>21</v>
      </c>
      <c r="D10" s="213"/>
      <c r="E10" s="233">
        <v>1208</v>
      </c>
      <c r="F10" s="234">
        <v>1995</v>
      </c>
      <c r="G10" s="213">
        <v>1520</v>
      </c>
      <c r="H10" s="234">
        <v>219867</v>
      </c>
      <c r="I10" s="233">
        <v>945</v>
      </c>
      <c r="J10" s="234">
        <v>1428</v>
      </c>
      <c r="K10" s="213">
        <v>1202</v>
      </c>
      <c r="L10" s="234">
        <v>249096</v>
      </c>
      <c r="M10" s="233">
        <v>767</v>
      </c>
      <c r="N10" s="234">
        <v>1155</v>
      </c>
      <c r="O10" s="213">
        <v>980</v>
      </c>
      <c r="P10" s="234">
        <v>102515</v>
      </c>
      <c r="Q10" s="233">
        <v>2940</v>
      </c>
      <c r="R10" s="234">
        <v>4079</v>
      </c>
      <c r="S10" s="213">
        <v>3388</v>
      </c>
      <c r="T10" s="234">
        <v>62865</v>
      </c>
      <c r="U10" s="233">
        <v>1943</v>
      </c>
      <c r="V10" s="234">
        <v>3098</v>
      </c>
      <c r="W10" s="213">
        <v>2473</v>
      </c>
      <c r="X10" s="234">
        <v>146186</v>
      </c>
      <c r="Z10" s="213"/>
    </row>
    <row r="11" spans="2:26" ht="14.1" customHeight="1" x14ac:dyDescent="0.15">
      <c r="B11" s="228"/>
      <c r="C11" s="231">
        <v>22</v>
      </c>
      <c r="D11" s="215"/>
      <c r="E11" s="228">
        <v>1082</v>
      </c>
      <c r="F11" s="236">
        <v>1995</v>
      </c>
      <c r="G11" s="215">
        <v>1562</v>
      </c>
      <c r="H11" s="236">
        <v>183463</v>
      </c>
      <c r="I11" s="228">
        <v>945</v>
      </c>
      <c r="J11" s="236">
        <v>1418</v>
      </c>
      <c r="K11" s="215">
        <v>1137</v>
      </c>
      <c r="L11" s="236">
        <v>199913</v>
      </c>
      <c r="M11" s="228">
        <v>725</v>
      </c>
      <c r="N11" s="236">
        <v>1155</v>
      </c>
      <c r="O11" s="215">
        <v>874</v>
      </c>
      <c r="P11" s="236">
        <v>161950</v>
      </c>
      <c r="Q11" s="228">
        <v>2940</v>
      </c>
      <c r="R11" s="236">
        <v>4095</v>
      </c>
      <c r="S11" s="215">
        <v>3253</v>
      </c>
      <c r="T11" s="236">
        <v>49295</v>
      </c>
      <c r="U11" s="228">
        <v>2258</v>
      </c>
      <c r="V11" s="236">
        <v>2730</v>
      </c>
      <c r="W11" s="215">
        <v>2491</v>
      </c>
      <c r="X11" s="236">
        <v>142297</v>
      </c>
      <c r="Z11" s="213"/>
    </row>
    <row r="12" spans="2:26" ht="14.1" customHeight="1" x14ac:dyDescent="0.15">
      <c r="B12" s="200" t="s">
        <v>116</v>
      </c>
      <c r="C12" s="193">
        <v>8</v>
      </c>
      <c r="D12" s="203" t="s">
        <v>494</v>
      </c>
      <c r="E12" s="233">
        <v>1155</v>
      </c>
      <c r="F12" s="234">
        <v>1523</v>
      </c>
      <c r="G12" s="213">
        <v>1342</v>
      </c>
      <c r="H12" s="234">
        <v>14710</v>
      </c>
      <c r="I12" s="233">
        <v>945</v>
      </c>
      <c r="J12" s="234">
        <v>1208</v>
      </c>
      <c r="K12" s="213">
        <v>1069</v>
      </c>
      <c r="L12" s="234">
        <v>12522</v>
      </c>
      <c r="M12" s="233">
        <v>798</v>
      </c>
      <c r="N12" s="234">
        <v>1068</v>
      </c>
      <c r="O12" s="213">
        <v>945</v>
      </c>
      <c r="P12" s="234">
        <v>14852</v>
      </c>
      <c r="Q12" s="233">
        <v>3150</v>
      </c>
      <c r="R12" s="234">
        <v>3675</v>
      </c>
      <c r="S12" s="213">
        <v>3382</v>
      </c>
      <c r="T12" s="234">
        <v>4299</v>
      </c>
      <c r="U12" s="233">
        <v>2310</v>
      </c>
      <c r="V12" s="234">
        <v>2625</v>
      </c>
      <c r="W12" s="213">
        <v>2484</v>
      </c>
      <c r="X12" s="234">
        <v>12813</v>
      </c>
      <c r="Z12" s="213"/>
    </row>
    <row r="13" spans="2:26" ht="14.1" customHeight="1" x14ac:dyDescent="0.15">
      <c r="B13" s="200"/>
      <c r="C13" s="193">
        <v>9</v>
      </c>
      <c r="D13" s="181"/>
      <c r="E13" s="233">
        <v>1155</v>
      </c>
      <c r="F13" s="233">
        <v>1575</v>
      </c>
      <c r="G13" s="233">
        <v>1412.1887489139876</v>
      </c>
      <c r="H13" s="233">
        <v>12274.5</v>
      </c>
      <c r="I13" s="233">
        <v>945</v>
      </c>
      <c r="J13" s="233">
        <v>1260</v>
      </c>
      <c r="K13" s="233">
        <v>1079.2104011736731</v>
      </c>
      <c r="L13" s="233">
        <v>15557.7</v>
      </c>
      <c r="M13" s="233">
        <v>787.5</v>
      </c>
      <c r="N13" s="233">
        <v>1050</v>
      </c>
      <c r="O13" s="233">
        <v>902.69829726853516</v>
      </c>
      <c r="P13" s="233">
        <v>15710.1</v>
      </c>
      <c r="Q13" s="233">
        <v>3150</v>
      </c>
      <c r="R13" s="233">
        <v>3675</v>
      </c>
      <c r="S13" s="233">
        <v>3420.2034550839089</v>
      </c>
      <c r="T13" s="233">
        <v>3909.8</v>
      </c>
      <c r="U13" s="233">
        <v>2310</v>
      </c>
      <c r="V13" s="233">
        <v>2625</v>
      </c>
      <c r="W13" s="234">
        <v>2453.1721020558489</v>
      </c>
      <c r="X13" s="234">
        <v>12817</v>
      </c>
      <c r="Z13" s="213"/>
    </row>
    <row r="14" spans="2:26" ht="14.1" customHeight="1" x14ac:dyDescent="0.15">
      <c r="B14" s="200"/>
      <c r="C14" s="193">
        <v>10</v>
      </c>
      <c r="D14" s="203"/>
      <c r="E14" s="233">
        <v>1417.5</v>
      </c>
      <c r="F14" s="234">
        <v>1680</v>
      </c>
      <c r="G14" s="213">
        <v>1534.2301216502117</v>
      </c>
      <c r="H14" s="234">
        <v>19948.5</v>
      </c>
      <c r="I14" s="233">
        <v>1081.5</v>
      </c>
      <c r="J14" s="234">
        <v>1281</v>
      </c>
      <c r="K14" s="213">
        <v>1180.2539088489689</v>
      </c>
      <c r="L14" s="234">
        <v>20267.3</v>
      </c>
      <c r="M14" s="233">
        <v>787.5</v>
      </c>
      <c r="N14" s="234">
        <v>1050</v>
      </c>
      <c r="O14" s="213">
        <v>856.5665957123307</v>
      </c>
      <c r="P14" s="234">
        <v>15509.1</v>
      </c>
      <c r="Q14" s="233">
        <v>3255</v>
      </c>
      <c r="R14" s="234">
        <v>3767.9250000000002</v>
      </c>
      <c r="S14" s="213">
        <v>3517.618667186282</v>
      </c>
      <c r="T14" s="234">
        <v>3810.5</v>
      </c>
      <c r="U14" s="233">
        <v>2310</v>
      </c>
      <c r="V14" s="234">
        <v>2572.5</v>
      </c>
      <c r="W14" s="213">
        <v>2424.5812570629073</v>
      </c>
      <c r="X14" s="234">
        <v>11111.1</v>
      </c>
      <c r="Z14" s="213"/>
    </row>
    <row r="15" spans="2:26" ht="14.1" customHeight="1" x14ac:dyDescent="0.15">
      <c r="B15" s="200"/>
      <c r="C15" s="193">
        <v>11</v>
      </c>
      <c r="D15" s="203"/>
      <c r="E15" s="234">
        <v>1522.5</v>
      </c>
      <c r="F15" s="234">
        <v>1890</v>
      </c>
      <c r="G15" s="234">
        <v>1726.4239449810848</v>
      </c>
      <c r="H15" s="234">
        <v>22805.8</v>
      </c>
      <c r="I15" s="234">
        <v>1050</v>
      </c>
      <c r="J15" s="234">
        <v>1417.5</v>
      </c>
      <c r="K15" s="234">
        <v>1199.818271645601</v>
      </c>
      <c r="L15" s="234">
        <v>19608.899999999998</v>
      </c>
      <c r="M15" s="234">
        <v>735</v>
      </c>
      <c r="N15" s="234">
        <v>1018.71</v>
      </c>
      <c r="O15" s="234">
        <v>814.19716088328084</v>
      </c>
      <c r="P15" s="234">
        <v>24124.9</v>
      </c>
      <c r="Q15" s="234">
        <v>3360</v>
      </c>
      <c r="R15" s="234">
        <v>3675</v>
      </c>
      <c r="S15" s="234">
        <v>3475.375494071146</v>
      </c>
      <c r="T15" s="234">
        <v>5055.2999999999993</v>
      </c>
      <c r="U15" s="234">
        <v>2257.5</v>
      </c>
      <c r="V15" s="234">
        <v>2625</v>
      </c>
      <c r="W15" s="234">
        <v>2441.3226073061874</v>
      </c>
      <c r="X15" s="235">
        <v>13379.100000000002</v>
      </c>
      <c r="Z15" s="213"/>
    </row>
    <row r="16" spans="2:26" ht="14.1" customHeight="1" x14ac:dyDescent="0.15">
      <c r="B16" s="200"/>
      <c r="C16" s="193">
        <v>12</v>
      </c>
      <c r="D16" s="203"/>
      <c r="E16" s="234">
        <v>1680</v>
      </c>
      <c r="F16" s="234">
        <v>1995</v>
      </c>
      <c r="G16" s="234">
        <v>1874.8220935880827</v>
      </c>
      <c r="H16" s="234">
        <v>20478</v>
      </c>
      <c r="I16" s="234">
        <v>1050</v>
      </c>
      <c r="J16" s="234">
        <v>1260</v>
      </c>
      <c r="K16" s="234">
        <v>1153.3254011326101</v>
      </c>
      <c r="L16" s="234">
        <v>12688</v>
      </c>
      <c r="M16" s="234">
        <v>735</v>
      </c>
      <c r="N16" s="234">
        <v>1029</v>
      </c>
      <c r="O16" s="234">
        <v>821.8659043659045</v>
      </c>
      <c r="P16" s="234">
        <v>7869</v>
      </c>
      <c r="Q16" s="234">
        <v>3465</v>
      </c>
      <c r="R16" s="234">
        <v>4095</v>
      </c>
      <c r="S16" s="234">
        <v>3689.0644171779149</v>
      </c>
      <c r="T16" s="234">
        <v>3831</v>
      </c>
      <c r="U16" s="234">
        <v>2310</v>
      </c>
      <c r="V16" s="234">
        <v>2730</v>
      </c>
      <c r="W16" s="234">
        <v>2499.3010978332786</v>
      </c>
      <c r="X16" s="235">
        <v>13427</v>
      </c>
    </row>
    <row r="17" spans="2:24" ht="14.1" customHeight="1" x14ac:dyDescent="0.15">
      <c r="B17" s="200" t="s">
        <v>118</v>
      </c>
      <c r="C17" s="193">
        <v>1</v>
      </c>
      <c r="D17" s="203" t="s">
        <v>494</v>
      </c>
      <c r="E17" s="234">
        <v>1575</v>
      </c>
      <c r="F17" s="234">
        <v>1995</v>
      </c>
      <c r="G17" s="234">
        <v>1781.9989571153176</v>
      </c>
      <c r="H17" s="234">
        <v>15156</v>
      </c>
      <c r="I17" s="234">
        <v>1050</v>
      </c>
      <c r="J17" s="234">
        <v>1260</v>
      </c>
      <c r="K17" s="234">
        <v>1124.6448044251283</v>
      </c>
      <c r="L17" s="234">
        <v>17155</v>
      </c>
      <c r="M17" s="234">
        <v>756</v>
      </c>
      <c r="N17" s="234">
        <v>1050</v>
      </c>
      <c r="O17" s="234">
        <v>845.01363920587767</v>
      </c>
      <c r="P17" s="234">
        <v>21519</v>
      </c>
      <c r="Q17" s="234">
        <v>3255</v>
      </c>
      <c r="R17" s="234">
        <v>3990</v>
      </c>
      <c r="S17" s="234">
        <v>3612.1675474044137</v>
      </c>
      <c r="T17" s="234">
        <v>4514</v>
      </c>
      <c r="U17" s="234">
        <v>2257.5</v>
      </c>
      <c r="V17" s="234">
        <v>2625</v>
      </c>
      <c r="W17" s="234">
        <v>2444.4671190465106</v>
      </c>
      <c r="X17" s="235">
        <v>12029</v>
      </c>
    </row>
    <row r="18" spans="2:24" ht="14.1" customHeight="1" x14ac:dyDescent="0.15">
      <c r="B18" s="200"/>
      <c r="C18" s="193">
        <v>2</v>
      </c>
      <c r="D18" s="203"/>
      <c r="E18" s="234">
        <v>1512</v>
      </c>
      <c r="F18" s="234">
        <v>1785</v>
      </c>
      <c r="G18" s="234">
        <v>1651.9702019744589</v>
      </c>
      <c r="H18" s="234">
        <v>15770.7</v>
      </c>
      <c r="I18" s="234">
        <v>945</v>
      </c>
      <c r="J18" s="234">
        <v>1207.5</v>
      </c>
      <c r="K18" s="234">
        <v>1093.4522806620046</v>
      </c>
      <c r="L18" s="234">
        <v>17119.2</v>
      </c>
      <c r="M18" s="234">
        <v>787.5</v>
      </c>
      <c r="N18" s="234">
        <v>997.60500000000002</v>
      </c>
      <c r="O18" s="234">
        <v>872.12748502993998</v>
      </c>
      <c r="P18" s="234">
        <v>14722.900000000001</v>
      </c>
      <c r="Q18" s="234">
        <v>3255</v>
      </c>
      <c r="R18" s="234">
        <v>3990</v>
      </c>
      <c r="S18" s="234">
        <v>3635.5582959641256</v>
      </c>
      <c r="T18" s="234">
        <v>3780.2</v>
      </c>
      <c r="U18" s="234">
        <v>2205</v>
      </c>
      <c r="V18" s="234">
        <v>2572.5</v>
      </c>
      <c r="W18" s="234">
        <v>2381.3722350026546</v>
      </c>
      <c r="X18" s="235">
        <v>12375.7</v>
      </c>
    </row>
    <row r="19" spans="2:24" ht="14.1" customHeight="1" x14ac:dyDescent="0.15">
      <c r="B19" s="200"/>
      <c r="C19" s="193">
        <v>3</v>
      </c>
      <c r="D19" s="203"/>
      <c r="E19" s="235">
        <v>1386</v>
      </c>
      <c r="F19" s="234">
        <v>1680</v>
      </c>
      <c r="G19" s="234">
        <v>1553.5181243764555</v>
      </c>
      <c r="H19" s="234">
        <v>18046</v>
      </c>
      <c r="I19" s="234">
        <v>997.5</v>
      </c>
      <c r="J19" s="234">
        <v>1186.5</v>
      </c>
      <c r="K19" s="234">
        <v>1076.762218089475</v>
      </c>
      <c r="L19" s="234">
        <v>17344.3</v>
      </c>
      <c r="M19" s="234">
        <v>756</v>
      </c>
      <c r="N19" s="234">
        <v>1050</v>
      </c>
      <c r="O19" s="234">
        <v>893.40078328981735</v>
      </c>
      <c r="P19" s="234">
        <v>13467.8</v>
      </c>
      <c r="Q19" s="234">
        <v>3339</v>
      </c>
      <c r="R19" s="234">
        <v>4040.2950000000001</v>
      </c>
      <c r="S19" s="234">
        <v>3615.8112045659359</v>
      </c>
      <c r="T19" s="234">
        <v>3842.4</v>
      </c>
      <c r="U19" s="234">
        <v>2205</v>
      </c>
      <c r="V19" s="234">
        <v>2625</v>
      </c>
      <c r="W19" s="234">
        <v>2409.8627118644067</v>
      </c>
      <c r="X19" s="235">
        <v>11925.3</v>
      </c>
    </row>
    <row r="20" spans="2:24" ht="14.1" customHeight="1" x14ac:dyDescent="0.15">
      <c r="B20" s="200"/>
      <c r="C20" s="193">
        <v>4</v>
      </c>
      <c r="D20" s="203"/>
      <c r="E20" s="234">
        <v>1260</v>
      </c>
      <c r="F20" s="234">
        <v>1575</v>
      </c>
      <c r="G20" s="234">
        <v>1387.9680038704996</v>
      </c>
      <c r="H20" s="235">
        <v>24661.8</v>
      </c>
      <c r="I20" s="234">
        <v>997.5</v>
      </c>
      <c r="J20" s="234">
        <v>1207.5</v>
      </c>
      <c r="K20" s="234">
        <v>1101.1684058029743</v>
      </c>
      <c r="L20" s="234">
        <v>18012.099999999999</v>
      </c>
      <c r="M20" s="234">
        <v>840</v>
      </c>
      <c r="N20" s="234">
        <v>1050</v>
      </c>
      <c r="O20" s="234">
        <v>928.99081515499438</v>
      </c>
      <c r="P20" s="234">
        <v>13001.1</v>
      </c>
      <c r="Q20" s="234">
        <v>3339</v>
      </c>
      <c r="R20" s="234">
        <v>3955.6650000000004</v>
      </c>
      <c r="S20" s="234">
        <v>3578.0870595891051</v>
      </c>
      <c r="T20" s="234">
        <v>3951.1</v>
      </c>
      <c r="U20" s="234">
        <v>2152.5</v>
      </c>
      <c r="V20" s="234">
        <v>2520</v>
      </c>
      <c r="W20" s="234">
        <v>2262.1933354209068</v>
      </c>
      <c r="X20" s="235">
        <v>14010.4</v>
      </c>
    </row>
    <row r="21" spans="2:24" ht="14.1" customHeight="1" x14ac:dyDescent="0.15">
      <c r="B21" s="200"/>
      <c r="C21" s="193">
        <v>5</v>
      </c>
      <c r="D21" s="203"/>
      <c r="E21" s="234">
        <v>1260</v>
      </c>
      <c r="F21" s="234">
        <v>1522.5</v>
      </c>
      <c r="G21" s="234">
        <v>1346.5248495385854</v>
      </c>
      <c r="H21" s="234">
        <v>26138.400000000001</v>
      </c>
      <c r="I21" s="234">
        <v>997.5</v>
      </c>
      <c r="J21" s="234">
        <v>1260</v>
      </c>
      <c r="K21" s="234">
        <v>1105.068477739502</v>
      </c>
      <c r="L21" s="234">
        <v>20347.900000000001</v>
      </c>
      <c r="M21" s="234">
        <v>787.5</v>
      </c>
      <c r="N21" s="234">
        <v>1050</v>
      </c>
      <c r="O21" s="234">
        <v>925.7208350509394</v>
      </c>
      <c r="P21" s="234">
        <v>15450.800000000001</v>
      </c>
      <c r="Q21" s="234">
        <v>3260.25</v>
      </c>
      <c r="R21" s="234">
        <v>3816.855</v>
      </c>
      <c r="S21" s="234">
        <v>3545.9927048634245</v>
      </c>
      <c r="T21" s="234">
        <v>4988</v>
      </c>
      <c r="U21" s="234">
        <v>2100</v>
      </c>
      <c r="V21" s="234">
        <v>2467.5</v>
      </c>
      <c r="W21" s="234">
        <v>2242.5262626920071</v>
      </c>
      <c r="X21" s="235">
        <v>16221.5</v>
      </c>
    </row>
    <row r="22" spans="2:24" ht="14.1" customHeight="1" x14ac:dyDescent="0.15">
      <c r="B22" s="200"/>
      <c r="C22" s="193">
        <v>6</v>
      </c>
      <c r="D22" s="203"/>
      <c r="E22" s="234">
        <v>1155</v>
      </c>
      <c r="F22" s="234">
        <v>1575</v>
      </c>
      <c r="G22" s="234">
        <v>1353.6682224025976</v>
      </c>
      <c r="H22" s="234">
        <v>12259.400000000001</v>
      </c>
      <c r="I22" s="234">
        <v>945</v>
      </c>
      <c r="J22" s="234">
        <v>1365</v>
      </c>
      <c r="K22" s="234">
        <v>1094.668297699071</v>
      </c>
      <c r="L22" s="234">
        <v>11754.5</v>
      </c>
      <c r="M22" s="234">
        <v>819</v>
      </c>
      <c r="N22" s="234">
        <v>1155</v>
      </c>
      <c r="O22" s="234">
        <v>929.75212418300646</v>
      </c>
      <c r="P22" s="234">
        <v>10693.3</v>
      </c>
      <c r="Q22" s="234">
        <v>3150</v>
      </c>
      <c r="R22" s="234">
        <v>3990</v>
      </c>
      <c r="S22" s="234">
        <v>3555.7850181323665</v>
      </c>
      <c r="T22" s="234">
        <v>3110</v>
      </c>
      <c r="U22" s="234">
        <v>1995</v>
      </c>
      <c r="V22" s="234">
        <v>2625</v>
      </c>
      <c r="W22" s="234">
        <v>2269.378746478395</v>
      </c>
      <c r="X22" s="235">
        <v>12244.8</v>
      </c>
    </row>
    <row r="23" spans="2:24" ht="14.1" customHeight="1" x14ac:dyDescent="0.15">
      <c r="B23" s="200"/>
      <c r="C23" s="193">
        <v>7</v>
      </c>
      <c r="D23" s="203"/>
      <c r="E23" s="235">
        <v>1050</v>
      </c>
      <c r="F23" s="234">
        <v>1575</v>
      </c>
      <c r="G23" s="234">
        <v>1330.1610012671722</v>
      </c>
      <c r="H23" s="234">
        <v>15513.599999999999</v>
      </c>
      <c r="I23" s="234">
        <v>898.38000000000011</v>
      </c>
      <c r="J23" s="234">
        <v>1365</v>
      </c>
      <c r="K23" s="234">
        <v>1083.2556171921306</v>
      </c>
      <c r="L23" s="234">
        <v>13105.199999999999</v>
      </c>
      <c r="M23" s="234">
        <v>787.5</v>
      </c>
      <c r="N23" s="234">
        <v>1155</v>
      </c>
      <c r="O23" s="234">
        <v>965.23082163068557</v>
      </c>
      <c r="P23" s="234">
        <v>15503.300000000001</v>
      </c>
      <c r="Q23" s="234">
        <v>2940</v>
      </c>
      <c r="R23" s="234">
        <v>3990</v>
      </c>
      <c r="S23" s="234">
        <v>3477.5751570645634</v>
      </c>
      <c r="T23" s="234">
        <v>4043.5</v>
      </c>
      <c r="U23" s="234">
        <v>1995</v>
      </c>
      <c r="V23" s="234">
        <v>2694.4050000000002</v>
      </c>
      <c r="W23" s="234">
        <v>2257.3125473887371</v>
      </c>
      <c r="X23" s="235">
        <v>10979.399999999998</v>
      </c>
    </row>
    <row r="24" spans="2:24" ht="14.1" customHeight="1" x14ac:dyDescent="0.15">
      <c r="B24" s="194"/>
      <c r="C24" s="198">
        <v>8</v>
      </c>
      <c r="D24" s="206"/>
      <c r="E24" s="236">
        <v>1050</v>
      </c>
      <c r="F24" s="236">
        <v>1575</v>
      </c>
      <c r="G24" s="236">
        <v>1360.7838570634042</v>
      </c>
      <c r="H24" s="236">
        <v>23868</v>
      </c>
      <c r="I24" s="236">
        <v>840</v>
      </c>
      <c r="J24" s="236">
        <v>1365</v>
      </c>
      <c r="K24" s="236">
        <v>1063.4891156851263</v>
      </c>
      <c r="L24" s="236">
        <v>12163.699999999999</v>
      </c>
      <c r="M24" s="236">
        <v>735</v>
      </c>
      <c r="N24" s="236">
        <v>1155</v>
      </c>
      <c r="O24" s="236">
        <v>951.56563075035785</v>
      </c>
      <c r="P24" s="215">
        <v>14720</v>
      </c>
      <c r="Q24" s="237">
        <v>2940</v>
      </c>
      <c r="R24" s="236">
        <v>4095</v>
      </c>
      <c r="S24" s="236">
        <v>3459.3400132860947</v>
      </c>
      <c r="T24" s="236">
        <v>4396.2</v>
      </c>
      <c r="U24" s="236">
        <v>1995</v>
      </c>
      <c r="V24" s="236">
        <v>2724.2249999999999</v>
      </c>
      <c r="W24" s="236">
        <v>2277.0971805254326</v>
      </c>
      <c r="X24" s="237">
        <v>16727.099999999999</v>
      </c>
    </row>
    <row r="25" spans="2:24" x14ac:dyDescent="0.15">
      <c r="B25" s="222"/>
      <c r="C25" s="241"/>
      <c r="D25" s="242"/>
      <c r="E25" s="233"/>
      <c r="F25" s="234"/>
      <c r="G25" s="213"/>
      <c r="H25" s="234"/>
      <c r="I25" s="233"/>
      <c r="J25" s="234"/>
      <c r="K25" s="213"/>
      <c r="L25" s="234"/>
      <c r="M25" s="233"/>
      <c r="N25" s="234"/>
      <c r="O25" s="213"/>
      <c r="P25" s="234"/>
      <c r="Q25" s="233"/>
      <c r="R25" s="234"/>
      <c r="S25" s="213"/>
      <c r="T25" s="234"/>
      <c r="U25" s="233"/>
      <c r="V25" s="234"/>
      <c r="W25" s="213"/>
      <c r="X25" s="234"/>
    </row>
    <row r="26" spans="2:24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4" x14ac:dyDescent="0.15">
      <c r="B27" s="219" t="s">
        <v>142</v>
      </c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4" x14ac:dyDescent="0.15">
      <c r="B28" s="243">
        <v>40757</v>
      </c>
      <c r="C28" s="244"/>
      <c r="D28" s="245">
        <v>40763</v>
      </c>
      <c r="E28" s="609">
        <v>1155</v>
      </c>
      <c r="F28" s="610">
        <v>1554</v>
      </c>
      <c r="G28" s="611">
        <v>1367.0437901498933</v>
      </c>
      <c r="H28" s="248">
        <v>3184.3</v>
      </c>
      <c r="I28" s="609">
        <v>945</v>
      </c>
      <c r="J28" s="610">
        <v>1365</v>
      </c>
      <c r="K28" s="611">
        <v>1091.5259343148355</v>
      </c>
      <c r="L28" s="248">
        <v>2023.5</v>
      </c>
      <c r="M28" s="609">
        <v>735</v>
      </c>
      <c r="N28" s="610">
        <v>1155</v>
      </c>
      <c r="O28" s="611">
        <v>958.91407552517524</v>
      </c>
      <c r="P28" s="248">
        <v>4409.2</v>
      </c>
      <c r="Q28" s="609">
        <v>2940</v>
      </c>
      <c r="R28" s="610">
        <v>3990</v>
      </c>
      <c r="S28" s="611">
        <v>3478.0294006069807</v>
      </c>
      <c r="T28" s="248">
        <v>1103.5</v>
      </c>
      <c r="U28" s="609">
        <v>1995</v>
      </c>
      <c r="V28" s="610">
        <v>2680.02</v>
      </c>
      <c r="W28" s="611">
        <v>2275.8434655988344</v>
      </c>
      <c r="X28" s="248">
        <v>3163.5</v>
      </c>
    </row>
    <row r="29" spans="2:24" x14ac:dyDescent="0.15">
      <c r="B29" s="243" t="s">
        <v>143</v>
      </c>
      <c r="C29" s="244"/>
      <c r="D29" s="245"/>
      <c r="E29" s="233"/>
      <c r="F29" s="234"/>
      <c r="G29" s="213"/>
      <c r="H29" s="234"/>
      <c r="I29" s="233"/>
      <c r="J29" s="234"/>
      <c r="K29" s="213"/>
      <c r="L29" s="234"/>
      <c r="M29" s="233"/>
      <c r="N29" s="234"/>
      <c r="O29" s="213"/>
      <c r="P29" s="234"/>
      <c r="Q29" s="233"/>
      <c r="R29" s="234"/>
      <c r="S29" s="213"/>
      <c r="T29" s="234"/>
      <c r="U29" s="233"/>
      <c r="V29" s="234"/>
      <c r="W29" s="213"/>
      <c r="X29" s="234"/>
    </row>
    <row r="30" spans="2:24" x14ac:dyDescent="0.15">
      <c r="B30" s="243">
        <v>40764</v>
      </c>
      <c r="C30" s="244"/>
      <c r="D30" s="245">
        <v>40767</v>
      </c>
      <c r="E30" s="247">
        <v>1207.5</v>
      </c>
      <c r="F30" s="248">
        <v>1575</v>
      </c>
      <c r="G30" s="241">
        <v>1398.4281281711035</v>
      </c>
      <c r="H30" s="248">
        <v>4089</v>
      </c>
      <c r="I30" s="247">
        <v>945</v>
      </c>
      <c r="J30" s="248">
        <v>1365</v>
      </c>
      <c r="K30" s="241">
        <v>1077.6236612525711</v>
      </c>
      <c r="L30" s="248">
        <v>1770.8</v>
      </c>
      <c r="M30" s="247">
        <v>735</v>
      </c>
      <c r="N30" s="248">
        <v>1155</v>
      </c>
      <c r="O30" s="241">
        <v>962.38361045130625</v>
      </c>
      <c r="P30" s="248">
        <v>2015.5</v>
      </c>
      <c r="Q30" s="247">
        <v>3045</v>
      </c>
      <c r="R30" s="248">
        <v>4095</v>
      </c>
      <c r="S30" s="241">
        <v>3528.3059999999996</v>
      </c>
      <c r="T30" s="248">
        <v>537.6</v>
      </c>
      <c r="U30" s="247">
        <v>2068.5</v>
      </c>
      <c r="V30" s="248">
        <v>2625</v>
      </c>
      <c r="W30" s="241">
        <v>2294.5005255413075</v>
      </c>
      <c r="X30" s="248">
        <v>1797</v>
      </c>
    </row>
    <row r="31" spans="2:24" x14ac:dyDescent="0.15">
      <c r="B31" s="243" t="s">
        <v>144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  <c r="M31" s="233"/>
      <c r="N31" s="234"/>
      <c r="O31" s="213"/>
      <c r="P31" s="234"/>
      <c r="Q31" s="233"/>
      <c r="R31" s="234"/>
      <c r="S31" s="213"/>
      <c r="T31" s="234"/>
      <c r="U31" s="233"/>
      <c r="V31" s="234"/>
      <c r="W31" s="213"/>
      <c r="X31" s="234"/>
    </row>
    <row r="32" spans="2:24" x14ac:dyDescent="0.15">
      <c r="B32" s="243">
        <v>40770</v>
      </c>
      <c r="C32" s="244"/>
      <c r="D32" s="245">
        <v>40777</v>
      </c>
      <c r="E32" s="247">
        <v>1155</v>
      </c>
      <c r="F32" s="248">
        <v>1575</v>
      </c>
      <c r="G32" s="241">
        <v>1383.9880151387727</v>
      </c>
      <c r="H32" s="248">
        <v>4903.2</v>
      </c>
      <c r="I32" s="247">
        <v>892.5</v>
      </c>
      <c r="J32" s="248">
        <v>1365</v>
      </c>
      <c r="K32" s="241">
        <v>1056.2461924386314</v>
      </c>
      <c r="L32" s="248">
        <v>3252.4</v>
      </c>
      <c r="M32" s="247">
        <v>735</v>
      </c>
      <c r="N32" s="248">
        <v>1050</v>
      </c>
      <c r="O32" s="241">
        <v>860.22941927249531</v>
      </c>
      <c r="P32" s="248">
        <v>1968.6</v>
      </c>
      <c r="Q32" s="247">
        <v>2940</v>
      </c>
      <c r="R32" s="248">
        <v>3990</v>
      </c>
      <c r="S32" s="241">
        <v>3441.4089486858584</v>
      </c>
      <c r="T32" s="248">
        <v>1410.3</v>
      </c>
      <c r="U32" s="247">
        <v>2047.5</v>
      </c>
      <c r="V32" s="248">
        <v>2724.2249999999999</v>
      </c>
      <c r="W32" s="241">
        <v>2301.1033735983451</v>
      </c>
      <c r="X32" s="248">
        <v>4952.8999999999996</v>
      </c>
    </row>
    <row r="33" spans="2:24" x14ac:dyDescent="0.15">
      <c r="B33" s="243" t="s">
        <v>145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  <c r="M33" s="233"/>
      <c r="N33" s="234"/>
      <c r="O33" s="213"/>
      <c r="P33" s="234"/>
      <c r="Q33" s="233"/>
      <c r="R33" s="234"/>
      <c r="S33" s="213"/>
      <c r="T33" s="234"/>
      <c r="U33" s="233"/>
      <c r="V33" s="234"/>
      <c r="W33" s="213"/>
      <c r="X33" s="234"/>
    </row>
    <row r="34" spans="2:24" ht="12" customHeight="1" x14ac:dyDescent="0.15">
      <c r="B34" s="243">
        <v>40778</v>
      </c>
      <c r="C34" s="244"/>
      <c r="D34" s="245">
        <v>40784</v>
      </c>
      <c r="E34" s="247">
        <v>1155</v>
      </c>
      <c r="F34" s="248">
        <v>1575</v>
      </c>
      <c r="G34" s="241">
        <v>1331.7345494676708</v>
      </c>
      <c r="H34" s="248">
        <v>10059.5</v>
      </c>
      <c r="I34" s="247">
        <v>892.5</v>
      </c>
      <c r="J34" s="248">
        <v>1365</v>
      </c>
      <c r="K34" s="241">
        <v>1052.660860137333</v>
      </c>
      <c r="L34" s="248">
        <v>2847.4</v>
      </c>
      <c r="M34" s="247">
        <v>787.5</v>
      </c>
      <c r="N34" s="248">
        <v>1050</v>
      </c>
      <c r="O34" s="241">
        <v>940.70935727788287</v>
      </c>
      <c r="P34" s="248">
        <v>3635.3</v>
      </c>
      <c r="Q34" s="247">
        <v>2940</v>
      </c>
      <c r="R34" s="248">
        <v>3990</v>
      </c>
      <c r="S34" s="241">
        <v>3466.3092431761793</v>
      </c>
      <c r="T34" s="248">
        <v>613.70000000000005</v>
      </c>
      <c r="U34" s="247">
        <v>2100</v>
      </c>
      <c r="V34" s="248">
        <v>2656.5</v>
      </c>
      <c r="W34" s="241">
        <v>2271.2875552115115</v>
      </c>
      <c r="X34" s="248">
        <v>2935.5</v>
      </c>
    </row>
    <row r="35" spans="2:24" ht="12" customHeight="1" x14ac:dyDescent="0.15">
      <c r="B35" s="243" t="s">
        <v>146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  <c r="M35" s="233"/>
      <c r="N35" s="234"/>
      <c r="O35" s="213"/>
      <c r="P35" s="234"/>
      <c r="Q35" s="233"/>
      <c r="R35" s="234"/>
      <c r="S35" s="213"/>
      <c r="T35" s="234"/>
      <c r="U35" s="233"/>
      <c r="V35" s="234"/>
      <c r="W35" s="213"/>
      <c r="X35" s="234"/>
    </row>
    <row r="36" spans="2:24" ht="12" customHeight="1" x14ac:dyDescent="0.15">
      <c r="B36" s="250">
        <v>40785</v>
      </c>
      <c r="C36" s="251"/>
      <c r="D36" s="252">
        <v>40791</v>
      </c>
      <c r="E36" s="272">
        <v>1050</v>
      </c>
      <c r="F36" s="273">
        <v>1470</v>
      </c>
      <c r="G36" s="274">
        <v>1279.3411862527716</v>
      </c>
      <c r="H36" s="273">
        <v>1632</v>
      </c>
      <c r="I36" s="272">
        <v>840</v>
      </c>
      <c r="J36" s="273">
        <v>1365</v>
      </c>
      <c r="K36" s="274">
        <v>1038.7060064532138</v>
      </c>
      <c r="L36" s="273">
        <v>2269.6</v>
      </c>
      <c r="M36" s="272">
        <v>787.5</v>
      </c>
      <c r="N36" s="273">
        <v>1050</v>
      </c>
      <c r="O36" s="274">
        <v>958.70110192837467</v>
      </c>
      <c r="P36" s="273">
        <v>2691.4</v>
      </c>
      <c r="Q36" s="272">
        <v>2940</v>
      </c>
      <c r="R36" s="273">
        <v>3869.1450000000004</v>
      </c>
      <c r="S36" s="274">
        <v>3424.7868287373012</v>
      </c>
      <c r="T36" s="273">
        <v>731.1</v>
      </c>
      <c r="U36" s="272">
        <v>2047.5</v>
      </c>
      <c r="V36" s="273">
        <v>2625</v>
      </c>
      <c r="W36" s="274">
        <v>2257.30993030544</v>
      </c>
      <c r="X36" s="273">
        <v>3878.2</v>
      </c>
    </row>
    <row r="37" spans="2:24" ht="6" customHeight="1" x14ac:dyDescent="0.15">
      <c r="B37" s="220"/>
      <c r="C37" s="241"/>
      <c r="D37" s="241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</row>
    <row r="38" spans="2:24" ht="12.75" customHeight="1" x14ac:dyDescent="0.15">
      <c r="B38" s="214" t="s">
        <v>495</v>
      </c>
      <c r="C38" s="212" t="s">
        <v>496</v>
      </c>
    </row>
    <row r="39" spans="2:24" ht="12.75" customHeight="1" x14ac:dyDescent="0.15">
      <c r="B39" s="253" t="s">
        <v>497</v>
      </c>
      <c r="C39" s="212" t="s">
        <v>498</v>
      </c>
    </row>
    <row r="40" spans="2:24" x14ac:dyDescent="0.15">
      <c r="B40" s="253"/>
    </row>
    <row r="41" spans="2:24" x14ac:dyDescent="0.15">
      <c r="B41" s="253"/>
    </row>
  </sheetData>
  <phoneticPr fontId="8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12" customWidth="1"/>
    <col min="2" max="2" width="5.75" style="212" customWidth="1"/>
    <col min="3" max="3" width="3.375" style="212" customWidth="1"/>
    <col min="4" max="4" width="5.25" style="212" customWidth="1"/>
    <col min="5" max="5" width="5.5" style="212" customWidth="1"/>
    <col min="6" max="7" width="5.875" style="212" customWidth="1"/>
    <col min="8" max="8" width="7.75" style="212" customWidth="1"/>
    <col min="9" max="9" width="5.75" style="212" customWidth="1"/>
    <col min="10" max="11" width="5.875" style="212" customWidth="1"/>
    <col min="12" max="12" width="7.5" style="212" customWidth="1"/>
    <col min="13" max="13" width="5.375" style="212" customWidth="1"/>
    <col min="14" max="15" width="5.875" style="212" customWidth="1"/>
    <col min="16" max="16" width="7.625" style="212" customWidth="1"/>
    <col min="17" max="17" width="5.5" style="212" customWidth="1"/>
    <col min="18" max="19" width="5.875" style="212" customWidth="1"/>
    <col min="20" max="20" width="7.5" style="212" customWidth="1"/>
    <col min="21" max="21" width="5.375" style="212" customWidth="1"/>
    <col min="22" max="23" width="5.875" style="212" customWidth="1"/>
    <col min="24" max="24" width="7.625" style="212" customWidth="1"/>
    <col min="25" max="16384" width="7.5" style="212"/>
  </cols>
  <sheetData>
    <row r="3" spans="2:26" x14ac:dyDescent="0.15">
      <c r="B3" s="182" t="s">
        <v>499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2:26" x14ac:dyDescent="0.15">
      <c r="B6" s="216"/>
      <c r="C6" s="217" t="s">
        <v>104</v>
      </c>
      <c r="D6" s="218"/>
      <c r="E6" s="257" t="s">
        <v>154</v>
      </c>
      <c r="F6" s="258"/>
      <c r="G6" s="258"/>
      <c r="H6" s="259"/>
      <c r="I6" s="257" t="s">
        <v>155</v>
      </c>
      <c r="J6" s="258"/>
      <c r="K6" s="258"/>
      <c r="L6" s="259"/>
      <c r="M6" s="257" t="s">
        <v>156</v>
      </c>
      <c r="N6" s="258"/>
      <c r="O6" s="258"/>
      <c r="P6" s="259"/>
      <c r="Q6" s="254" t="s">
        <v>160</v>
      </c>
      <c r="R6" s="255"/>
      <c r="S6" s="255"/>
      <c r="T6" s="256"/>
      <c r="U6" s="257" t="s">
        <v>161</v>
      </c>
      <c r="V6" s="258"/>
      <c r="W6" s="258"/>
      <c r="X6" s="259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 t="s">
        <v>70</v>
      </c>
      <c r="C9" s="226">
        <v>20</v>
      </c>
      <c r="D9" s="271" t="s">
        <v>71</v>
      </c>
      <c r="E9" s="216">
        <v>788</v>
      </c>
      <c r="F9" s="612">
        <v>893</v>
      </c>
      <c r="G9" s="613">
        <v>796</v>
      </c>
      <c r="H9" s="612">
        <v>14402</v>
      </c>
      <c r="I9" s="216">
        <v>1050</v>
      </c>
      <c r="J9" s="612">
        <v>1418</v>
      </c>
      <c r="K9" s="613">
        <v>1268</v>
      </c>
      <c r="L9" s="612">
        <v>3899</v>
      </c>
      <c r="M9" s="216">
        <v>1082</v>
      </c>
      <c r="N9" s="612">
        <v>1418</v>
      </c>
      <c r="O9" s="613">
        <v>1274</v>
      </c>
      <c r="P9" s="612">
        <v>4107</v>
      </c>
      <c r="Q9" s="216">
        <v>1082</v>
      </c>
      <c r="R9" s="612">
        <v>1460</v>
      </c>
      <c r="S9" s="613">
        <v>1302</v>
      </c>
      <c r="T9" s="612">
        <v>3629</v>
      </c>
      <c r="U9" s="216">
        <v>1050</v>
      </c>
      <c r="V9" s="612">
        <v>1365</v>
      </c>
      <c r="W9" s="613">
        <v>1252</v>
      </c>
      <c r="X9" s="612">
        <v>4044</v>
      </c>
      <c r="Z9" s="213"/>
    </row>
    <row r="10" spans="2:26" ht="14.1" customHeight="1" x14ac:dyDescent="0.15">
      <c r="B10" s="233"/>
      <c r="C10" s="224">
        <v>21</v>
      </c>
      <c r="D10" s="213"/>
      <c r="E10" s="233">
        <v>714</v>
      </c>
      <c r="F10" s="234">
        <v>1050</v>
      </c>
      <c r="G10" s="213">
        <v>874</v>
      </c>
      <c r="H10" s="234">
        <v>349450</v>
      </c>
      <c r="I10" s="233">
        <v>998</v>
      </c>
      <c r="J10" s="234">
        <v>1418</v>
      </c>
      <c r="K10" s="213">
        <v>1196</v>
      </c>
      <c r="L10" s="234">
        <v>88145</v>
      </c>
      <c r="M10" s="233">
        <v>998</v>
      </c>
      <c r="N10" s="234">
        <v>1418</v>
      </c>
      <c r="O10" s="213">
        <v>1221</v>
      </c>
      <c r="P10" s="234">
        <v>99119</v>
      </c>
      <c r="Q10" s="233">
        <v>998</v>
      </c>
      <c r="R10" s="234">
        <v>1460</v>
      </c>
      <c r="S10" s="213">
        <v>1227</v>
      </c>
      <c r="T10" s="234">
        <v>74730</v>
      </c>
      <c r="U10" s="233">
        <v>998</v>
      </c>
      <c r="V10" s="234">
        <v>1365</v>
      </c>
      <c r="W10" s="213">
        <v>1184</v>
      </c>
      <c r="X10" s="234">
        <v>133032</v>
      </c>
      <c r="Z10" s="213"/>
    </row>
    <row r="11" spans="2:26" ht="14.1" customHeight="1" x14ac:dyDescent="0.15">
      <c r="B11" s="228"/>
      <c r="C11" s="231">
        <v>22</v>
      </c>
      <c r="D11" s="215"/>
      <c r="E11" s="228">
        <v>714</v>
      </c>
      <c r="F11" s="236">
        <v>954</v>
      </c>
      <c r="G11" s="215">
        <v>820</v>
      </c>
      <c r="H11" s="236">
        <v>361798</v>
      </c>
      <c r="I11" s="228">
        <v>924</v>
      </c>
      <c r="J11" s="236">
        <v>1260</v>
      </c>
      <c r="K11" s="215">
        <v>1083</v>
      </c>
      <c r="L11" s="236">
        <v>83255</v>
      </c>
      <c r="M11" s="228">
        <v>893</v>
      </c>
      <c r="N11" s="236">
        <v>1260</v>
      </c>
      <c r="O11" s="215">
        <v>1102</v>
      </c>
      <c r="P11" s="236">
        <v>78415</v>
      </c>
      <c r="Q11" s="228">
        <v>893</v>
      </c>
      <c r="R11" s="236">
        <v>1260</v>
      </c>
      <c r="S11" s="215">
        <v>1083</v>
      </c>
      <c r="T11" s="236">
        <v>61012</v>
      </c>
      <c r="U11" s="228">
        <v>893</v>
      </c>
      <c r="V11" s="236">
        <v>1208</v>
      </c>
      <c r="W11" s="215">
        <v>1073</v>
      </c>
      <c r="X11" s="236">
        <v>123157</v>
      </c>
      <c r="Z11" s="213"/>
    </row>
    <row r="12" spans="2:26" ht="14.1" customHeight="1" x14ac:dyDescent="0.15">
      <c r="B12" s="200" t="s">
        <v>175</v>
      </c>
      <c r="C12" s="193">
        <v>8</v>
      </c>
      <c r="D12" s="203" t="s">
        <v>500</v>
      </c>
      <c r="E12" s="233">
        <v>756</v>
      </c>
      <c r="F12" s="234">
        <v>954</v>
      </c>
      <c r="G12" s="213">
        <v>863</v>
      </c>
      <c r="H12" s="234">
        <v>31161</v>
      </c>
      <c r="I12" s="233">
        <v>945</v>
      </c>
      <c r="J12" s="234">
        <v>1155</v>
      </c>
      <c r="K12" s="213">
        <v>1058</v>
      </c>
      <c r="L12" s="234">
        <v>10486</v>
      </c>
      <c r="M12" s="233">
        <v>893</v>
      </c>
      <c r="N12" s="234">
        <v>1176</v>
      </c>
      <c r="O12" s="213">
        <v>1071</v>
      </c>
      <c r="P12" s="234">
        <v>8216</v>
      </c>
      <c r="Q12" s="233">
        <v>893</v>
      </c>
      <c r="R12" s="234">
        <v>1208</v>
      </c>
      <c r="S12" s="213">
        <v>1079</v>
      </c>
      <c r="T12" s="234">
        <v>7260</v>
      </c>
      <c r="U12" s="233">
        <v>893</v>
      </c>
      <c r="V12" s="234">
        <v>1155</v>
      </c>
      <c r="W12" s="213">
        <v>1032</v>
      </c>
      <c r="X12" s="234">
        <v>10750</v>
      </c>
      <c r="Z12" s="213"/>
    </row>
    <row r="13" spans="2:26" ht="14.1" customHeight="1" x14ac:dyDescent="0.15">
      <c r="B13" s="200"/>
      <c r="C13" s="193">
        <v>9</v>
      </c>
      <c r="D13" s="203"/>
      <c r="E13" s="233">
        <v>756</v>
      </c>
      <c r="F13" s="234">
        <v>924</v>
      </c>
      <c r="G13" s="213">
        <v>845</v>
      </c>
      <c r="H13" s="234">
        <v>26190</v>
      </c>
      <c r="I13" s="233">
        <v>924</v>
      </c>
      <c r="J13" s="234">
        <v>1155</v>
      </c>
      <c r="K13" s="213">
        <v>1040</v>
      </c>
      <c r="L13" s="234">
        <v>7557</v>
      </c>
      <c r="M13" s="233">
        <v>924</v>
      </c>
      <c r="N13" s="234">
        <v>1155</v>
      </c>
      <c r="O13" s="213">
        <v>1049</v>
      </c>
      <c r="P13" s="234">
        <v>5882</v>
      </c>
      <c r="Q13" s="233">
        <v>924</v>
      </c>
      <c r="R13" s="234">
        <v>1260</v>
      </c>
      <c r="S13" s="213">
        <v>1051</v>
      </c>
      <c r="T13" s="234">
        <v>6023</v>
      </c>
      <c r="U13" s="233">
        <v>893</v>
      </c>
      <c r="V13" s="234">
        <v>1155</v>
      </c>
      <c r="W13" s="213">
        <v>1036</v>
      </c>
      <c r="X13" s="234">
        <v>9167</v>
      </c>
      <c r="Z13" s="213"/>
    </row>
    <row r="14" spans="2:26" ht="14.1" customHeight="1" x14ac:dyDescent="0.15">
      <c r="B14" s="200"/>
      <c r="C14" s="193">
        <v>10</v>
      </c>
      <c r="D14" s="181"/>
      <c r="E14" s="233">
        <v>735</v>
      </c>
      <c r="F14" s="233">
        <v>892.5</v>
      </c>
      <c r="G14" s="233">
        <v>810.2151620857644</v>
      </c>
      <c r="H14" s="233">
        <v>30350.9</v>
      </c>
      <c r="I14" s="233">
        <v>924</v>
      </c>
      <c r="J14" s="233">
        <v>1155</v>
      </c>
      <c r="K14" s="233">
        <v>1040.7117340760478</v>
      </c>
      <c r="L14" s="233">
        <v>7358.5</v>
      </c>
      <c r="M14" s="233">
        <v>924</v>
      </c>
      <c r="N14" s="233">
        <v>1155</v>
      </c>
      <c r="O14" s="233">
        <v>1043.6441901731628</v>
      </c>
      <c r="P14" s="233">
        <v>7928.9</v>
      </c>
      <c r="Q14" s="233">
        <v>924</v>
      </c>
      <c r="R14" s="234">
        <v>1155</v>
      </c>
      <c r="S14" s="234">
        <v>1052.1350531107737</v>
      </c>
      <c r="T14" s="234">
        <v>5066</v>
      </c>
      <c r="U14" s="234">
        <v>924</v>
      </c>
      <c r="V14" s="234">
        <v>1155</v>
      </c>
      <c r="W14" s="234">
        <v>1036.0180988593156</v>
      </c>
      <c r="X14" s="234">
        <v>13111.5</v>
      </c>
    </row>
    <row r="15" spans="2:26" ht="14.1" customHeight="1" x14ac:dyDescent="0.15">
      <c r="B15" s="200"/>
      <c r="C15" s="193">
        <v>11</v>
      </c>
      <c r="D15" s="203"/>
      <c r="E15" s="234">
        <v>714</v>
      </c>
      <c r="F15" s="234">
        <v>892.5</v>
      </c>
      <c r="G15" s="234">
        <v>802.72804328038512</v>
      </c>
      <c r="H15" s="234">
        <v>42098.8</v>
      </c>
      <c r="I15" s="234">
        <v>945</v>
      </c>
      <c r="J15" s="234">
        <v>1155</v>
      </c>
      <c r="K15" s="234">
        <v>1060.3927836411608</v>
      </c>
      <c r="L15" s="234">
        <v>9929.1999999999989</v>
      </c>
      <c r="M15" s="234">
        <v>945</v>
      </c>
      <c r="N15" s="234">
        <v>1155</v>
      </c>
      <c r="O15" s="234">
        <v>1063.3956705924768</v>
      </c>
      <c r="P15" s="234">
        <v>7000.9</v>
      </c>
      <c r="Q15" s="234">
        <v>945</v>
      </c>
      <c r="R15" s="234">
        <v>1207.5</v>
      </c>
      <c r="S15" s="235">
        <v>1063.5065114695494</v>
      </c>
      <c r="T15" s="234">
        <v>4853.3999999999996</v>
      </c>
      <c r="U15" s="234">
        <v>945</v>
      </c>
      <c r="V15" s="235">
        <v>1155</v>
      </c>
      <c r="W15" s="234">
        <v>1059.8212847785592</v>
      </c>
      <c r="X15" s="235">
        <v>15483.599999999999</v>
      </c>
    </row>
    <row r="16" spans="2:26" ht="14.1" customHeight="1" x14ac:dyDescent="0.15">
      <c r="B16" s="200"/>
      <c r="C16" s="193">
        <v>12</v>
      </c>
      <c r="D16" s="203"/>
      <c r="E16" s="234">
        <v>714</v>
      </c>
      <c r="F16" s="234">
        <v>892.5</v>
      </c>
      <c r="G16" s="234">
        <v>775.22137230702958</v>
      </c>
      <c r="H16" s="234">
        <v>28551</v>
      </c>
      <c r="I16" s="234">
        <v>966</v>
      </c>
      <c r="J16" s="234">
        <v>1155</v>
      </c>
      <c r="K16" s="234">
        <v>1058.1844486782568</v>
      </c>
      <c r="L16" s="234">
        <v>6533</v>
      </c>
      <c r="M16" s="234">
        <v>966</v>
      </c>
      <c r="N16" s="234">
        <v>1155</v>
      </c>
      <c r="O16" s="234">
        <v>1059.1719149255975</v>
      </c>
      <c r="P16" s="234">
        <v>5648</v>
      </c>
      <c r="Q16" s="234">
        <v>966</v>
      </c>
      <c r="R16" s="234">
        <v>1155</v>
      </c>
      <c r="S16" s="234">
        <v>1058.7430185127082</v>
      </c>
      <c r="T16" s="234">
        <v>5469</v>
      </c>
      <c r="U16" s="234">
        <v>966</v>
      </c>
      <c r="V16" s="234">
        <v>1155</v>
      </c>
      <c r="W16" s="234">
        <v>1056.136811481769</v>
      </c>
      <c r="X16" s="235">
        <v>12616</v>
      </c>
    </row>
    <row r="17" spans="2:24" ht="14.1" customHeight="1" x14ac:dyDescent="0.15">
      <c r="B17" s="200" t="s">
        <v>177</v>
      </c>
      <c r="C17" s="193">
        <v>1</v>
      </c>
      <c r="D17" s="203" t="s">
        <v>500</v>
      </c>
      <c r="E17" s="234">
        <v>703.5</v>
      </c>
      <c r="F17" s="234">
        <v>892.5</v>
      </c>
      <c r="G17" s="234">
        <v>794.65995565199989</v>
      </c>
      <c r="H17" s="234">
        <v>35321</v>
      </c>
      <c r="I17" s="234">
        <v>945</v>
      </c>
      <c r="J17" s="234">
        <v>1155</v>
      </c>
      <c r="K17" s="234">
        <v>1055.7658579534341</v>
      </c>
      <c r="L17" s="234">
        <v>7604</v>
      </c>
      <c r="M17" s="234">
        <v>945</v>
      </c>
      <c r="N17" s="234">
        <v>1155</v>
      </c>
      <c r="O17" s="234">
        <v>1060.6178769361941</v>
      </c>
      <c r="P17" s="234">
        <v>6384</v>
      </c>
      <c r="Q17" s="234">
        <v>945</v>
      </c>
      <c r="R17" s="234">
        <v>1207.5</v>
      </c>
      <c r="S17" s="234">
        <v>1062.8124655267513</v>
      </c>
      <c r="T17" s="235">
        <v>4317</v>
      </c>
      <c r="U17" s="234">
        <v>892.5</v>
      </c>
      <c r="V17" s="234">
        <v>1155</v>
      </c>
      <c r="W17" s="234">
        <v>1050.7426914484006</v>
      </c>
      <c r="X17" s="235">
        <v>15386</v>
      </c>
    </row>
    <row r="18" spans="2:24" ht="14.1" customHeight="1" x14ac:dyDescent="0.15">
      <c r="B18" s="200"/>
      <c r="C18" s="193">
        <v>2</v>
      </c>
      <c r="D18" s="203"/>
      <c r="E18" s="234">
        <v>682.5</v>
      </c>
      <c r="F18" s="234">
        <v>892.5</v>
      </c>
      <c r="G18" s="234">
        <v>809.60436884557646</v>
      </c>
      <c r="H18" s="234">
        <v>27714.5</v>
      </c>
      <c r="I18" s="234">
        <v>945</v>
      </c>
      <c r="J18" s="234">
        <v>1155</v>
      </c>
      <c r="K18" s="234">
        <v>1078.1344766459167</v>
      </c>
      <c r="L18" s="234">
        <v>6404.3</v>
      </c>
      <c r="M18" s="234">
        <v>945</v>
      </c>
      <c r="N18" s="234">
        <v>1155</v>
      </c>
      <c r="O18" s="234">
        <v>1083.7762905688578</v>
      </c>
      <c r="P18" s="234">
        <v>6177.8</v>
      </c>
      <c r="Q18" s="234">
        <v>997.5</v>
      </c>
      <c r="R18" s="234">
        <v>1155</v>
      </c>
      <c r="S18" s="234">
        <v>1084.7029153372089</v>
      </c>
      <c r="T18" s="234">
        <v>5514</v>
      </c>
      <c r="U18" s="234">
        <v>945</v>
      </c>
      <c r="V18" s="234">
        <v>1155</v>
      </c>
      <c r="W18" s="234">
        <v>1062.6671154567728</v>
      </c>
      <c r="X18" s="235">
        <v>12219.599999999999</v>
      </c>
    </row>
    <row r="19" spans="2:24" ht="14.1" customHeight="1" x14ac:dyDescent="0.15">
      <c r="B19" s="200"/>
      <c r="C19" s="193">
        <v>3</v>
      </c>
      <c r="D19" s="203"/>
      <c r="E19" s="234">
        <v>735</v>
      </c>
      <c r="F19" s="234">
        <v>911.40000000000009</v>
      </c>
      <c r="G19" s="234">
        <v>833.93128340063174</v>
      </c>
      <c r="H19" s="234">
        <v>26419.200000000001</v>
      </c>
      <c r="I19" s="234">
        <v>945</v>
      </c>
      <c r="J19" s="234">
        <v>1195.0049999999999</v>
      </c>
      <c r="K19" s="234">
        <v>1090.1246498599439</v>
      </c>
      <c r="L19" s="234">
        <v>6298.5</v>
      </c>
      <c r="M19" s="234">
        <v>945</v>
      </c>
      <c r="N19" s="234">
        <v>1207.5</v>
      </c>
      <c r="O19" s="234">
        <v>1099.0316742081445</v>
      </c>
      <c r="P19" s="234">
        <v>7716.9000000000005</v>
      </c>
      <c r="Q19" s="234">
        <v>945</v>
      </c>
      <c r="R19" s="234">
        <v>1207.5</v>
      </c>
      <c r="S19" s="234">
        <v>1100.7443131462337</v>
      </c>
      <c r="T19" s="234">
        <v>5121.2</v>
      </c>
      <c r="U19" s="234">
        <v>945</v>
      </c>
      <c r="V19" s="234">
        <v>1155</v>
      </c>
      <c r="W19" s="234">
        <v>1059.5903979238756</v>
      </c>
      <c r="X19" s="235">
        <v>12757.300000000001</v>
      </c>
    </row>
    <row r="20" spans="2:24" ht="14.1" customHeight="1" x14ac:dyDescent="0.15">
      <c r="B20" s="200"/>
      <c r="C20" s="193">
        <v>4</v>
      </c>
      <c r="D20" s="203"/>
      <c r="E20" s="234">
        <v>766.5</v>
      </c>
      <c r="F20" s="234">
        <v>997.5</v>
      </c>
      <c r="G20" s="235">
        <v>869.38234273511887</v>
      </c>
      <c r="H20" s="234">
        <v>28245</v>
      </c>
      <c r="I20" s="234">
        <v>997.5</v>
      </c>
      <c r="J20" s="234">
        <v>1207.5</v>
      </c>
      <c r="K20" s="234">
        <v>1104.9998675847457</v>
      </c>
      <c r="L20" s="234">
        <v>5979.2</v>
      </c>
      <c r="M20" s="234">
        <v>997.5</v>
      </c>
      <c r="N20" s="234">
        <v>1207.5</v>
      </c>
      <c r="O20" s="234">
        <v>1115.6983700573503</v>
      </c>
      <c r="P20" s="234">
        <v>3864.6</v>
      </c>
      <c r="Q20" s="234">
        <v>997.5</v>
      </c>
      <c r="R20" s="234">
        <v>1207.5</v>
      </c>
      <c r="S20" s="235">
        <v>1120.4987636230426</v>
      </c>
      <c r="T20" s="234">
        <v>3875</v>
      </c>
      <c r="U20" s="234">
        <v>997.5</v>
      </c>
      <c r="V20" s="234">
        <v>1207.5</v>
      </c>
      <c r="W20" s="234">
        <v>1087.4761223207429</v>
      </c>
      <c r="X20" s="235">
        <v>7850.2000000000007</v>
      </c>
    </row>
    <row r="21" spans="2:24" ht="14.1" customHeight="1" x14ac:dyDescent="0.15">
      <c r="B21" s="200"/>
      <c r="C21" s="193">
        <v>5</v>
      </c>
      <c r="D21" s="203"/>
      <c r="E21" s="234">
        <v>756</v>
      </c>
      <c r="F21" s="234">
        <v>997.5</v>
      </c>
      <c r="G21" s="234">
        <v>886.75150038292838</v>
      </c>
      <c r="H21" s="234">
        <v>27228.100000000002</v>
      </c>
      <c r="I21" s="234">
        <v>1050</v>
      </c>
      <c r="J21" s="234">
        <v>1207.5</v>
      </c>
      <c r="K21" s="234">
        <v>1108.9640475500146</v>
      </c>
      <c r="L21" s="234">
        <v>7246.1</v>
      </c>
      <c r="M21" s="234">
        <v>997.5</v>
      </c>
      <c r="N21" s="234">
        <v>1239</v>
      </c>
      <c r="O21" s="234">
        <v>1124.7027551659362</v>
      </c>
      <c r="P21" s="234">
        <v>6049.3</v>
      </c>
      <c r="Q21" s="234">
        <v>997.5</v>
      </c>
      <c r="R21" s="234">
        <v>1207.5</v>
      </c>
      <c r="S21" s="234">
        <v>1129.9603857132399</v>
      </c>
      <c r="T21" s="234">
        <v>5622.5</v>
      </c>
      <c r="U21" s="234">
        <v>945</v>
      </c>
      <c r="V21" s="234">
        <v>1155</v>
      </c>
      <c r="W21" s="234">
        <v>1062.4026996025291</v>
      </c>
      <c r="X21" s="235">
        <v>11660.5</v>
      </c>
    </row>
    <row r="22" spans="2:24" ht="14.1" customHeight="1" x14ac:dyDescent="0.15">
      <c r="B22" s="200"/>
      <c r="C22" s="193">
        <v>6</v>
      </c>
      <c r="D22" s="203"/>
      <c r="E22" s="234">
        <v>756</v>
      </c>
      <c r="F22" s="234">
        <v>1050</v>
      </c>
      <c r="G22" s="234">
        <v>872.86911889310011</v>
      </c>
      <c r="H22" s="234">
        <v>18035.5</v>
      </c>
      <c r="I22" s="234">
        <v>945</v>
      </c>
      <c r="J22" s="234">
        <v>1207.5</v>
      </c>
      <c r="K22" s="234">
        <v>1105.4975410843817</v>
      </c>
      <c r="L22" s="234">
        <v>4467.3</v>
      </c>
      <c r="M22" s="234">
        <v>945</v>
      </c>
      <c r="N22" s="234">
        <v>1218</v>
      </c>
      <c r="O22" s="234">
        <v>1103.6354062622138</v>
      </c>
      <c r="P22" s="234">
        <v>3692.6000000000004</v>
      </c>
      <c r="Q22" s="234">
        <v>945</v>
      </c>
      <c r="R22" s="234">
        <v>1207.5</v>
      </c>
      <c r="S22" s="234">
        <v>1119.3172111953616</v>
      </c>
      <c r="T22" s="234">
        <v>4113.8</v>
      </c>
      <c r="U22" s="234">
        <v>892.5</v>
      </c>
      <c r="V22" s="234">
        <v>1155</v>
      </c>
      <c r="W22" s="234">
        <v>1059.8423895973365</v>
      </c>
      <c r="X22" s="235">
        <v>6776.5</v>
      </c>
    </row>
    <row r="23" spans="2:24" ht="14.1" customHeight="1" x14ac:dyDescent="0.15">
      <c r="B23" s="200"/>
      <c r="C23" s="193">
        <v>7</v>
      </c>
      <c r="D23" s="203"/>
      <c r="E23" s="234">
        <v>735</v>
      </c>
      <c r="F23" s="234">
        <v>1029</v>
      </c>
      <c r="G23" s="234">
        <v>892.75515722010812</v>
      </c>
      <c r="H23" s="234">
        <v>22890.3</v>
      </c>
      <c r="I23" s="234">
        <v>945</v>
      </c>
      <c r="J23" s="234">
        <v>1207.5</v>
      </c>
      <c r="K23" s="234">
        <v>1092.7075429921026</v>
      </c>
      <c r="L23" s="234">
        <v>6729.7</v>
      </c>
      <c r="M23" s="234">
        <v>945</v>
      </c>
      <c r="N23" s="234">
        <v>1218</v>
      </c>
      <c r="O23" s="234">
        <v>1092.7706884951785</v>
      </c>
      <c r="P23" s="234">
        <v>4443.5</v>
      </c>
      <c r="Q23" s="234">
        <v>945</v>
      </c>
      <c r="R23" s="234">
        <v>1228.5</v>
      </c>
      <c r="S23" s="234">
        <v>1095.703931330472</v>
      </c>
      <c r="T23" s="234">
        <v>4546.6000000000004</v>
      </c>
      <c r="U23" s="234">
        <v>892.5</v>
      </c>
      <c r="V23" s="234">
        <v>1155</v>
      </c>
      <c r="W23" s="234">
        <v>1059.6950845899855</v>
      </c>
      <c r="X23" s="235">
        <v>9780.6999999999989</v>
      </c>
    </row>
    <row r="24" spans="2:24" ht="14.1" customHeight="1" x14ac:dyDescent="0.15">
      <c r="B24" s="194"/>
      <c r="C24" s="198">
        <v>8</v>
      </c>
      <c r="D24" s="206"/>
      <c r="E24" s="236">
        <v>735</v>
      </c>
      <c r="F24" s="215">
        <v>1050</v>
      </c>
      <c r="G24" s="237">
        <v>876.66377771033763</v>
      </c>
      <c r="H24" s="236">
        <v>25037.100000000002</v>
      </c>
      <c r="I24" s="236">
        <v>840</v>
      </c>
      <c r="J24" s="236">
        <v>1207.5</v>
      </c>
      <c r="K24" s="236">
        <v>1058.8984747378456</v>
      </c>
      <c r="L24" s="236">
        <v>4335.1000000000004</v>
      </c>
      <c r="M24" s="236">
        <v>892.5</v>
      </c>
      <c r="N24" s="236">
        <v>1207.5</v>
      </c>
      <c r="O24" s="236">
        <v>1068.5500430451359</v>
      </c>
      <c r="P24" s="236">
        <v>5042.3</v>
      </c>
      <c r="Q24" s="236">
        <v>892.5</v>
      </c>
      <c r="R24" s="236">
        <v>1257.48</v>
      </c>
      <c r="S24" s="236">
        <v>1066.1919845404134</v>
      </c>
      <c r="T24" s="236">
        <v>4283.0999999999995</v>
      </c>
      <c r="U24" s="236">
        <v>840</v>
      </c>
      <c r="V24" s="236">
        <v>1207.5</v>
      </c>
      <c r="W24" s="236">
        <v>1032.3236863270779</v>
      </c>
      <c r="X24" s="237">
        <v>8504</v>
      </c>
    </row>
    <row r="25" spans="2:24" x14ac:dyDescent="0.15">
      <c r="B25" s="222"/>
      <c r="C25" s="241"/>
      <c r="D25" s="242"/>
      <c r="E25" s="233"/>
      <c r="F25" s="234"/>
      <c r="G25" s="213"/>
      <c r="H25" s="234"/>
      <c r="I25" s="233"/>
      <c r="J25" s="234"/>
      <c r="K25" s="213"/>
      <c r="L25" s="234"/>
      <c r="M25" s="233"/>
      <c r="N25" s="234"/>
      <c r="O25" s="213"/>
      <c r="P25" s="234"/>
      <c r="Q25" s="233"/>
      <c r="R25" s="234"/>
      <c r="S25" s="213"/>
      <c r="T25" s="234"/>
      <c r="U25" s="233"/>
      <c r="V25" s="234"/>
      <c r="W25" s="213"/>
      <c r="X25" s="234"/>
    </row>
    <row r="26" spans="2:24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4" x14ac:dyDescent="0.15">
      <c r="B27" s="219" t="s">
        <v>142</v>
      </c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4" x14ac:dyDescent="0.15">
      <c r="B28" s="243">
        <v>40757</v>
      </c>
      <c r="C28" s="244"/>
      <c r="D28" s="245">
        <v>40763</v>
      </c>
      <c r="E28" s="609">
        <v>735</v>
      </c>
      <c r="F28" s="610">
        <v>1050</v>
      </c>
      <c r="G28" s="611">
        <v>913.81117021276566</v>
      </c>
      <c r="H28" s="248">
        <v>5858.4</v>
      </c>
      <c r="I28" s="609">
        <v>997.5</v>
      </c>
      <c r="J28" s="610">
        <v>1207.5</v>
      </c>
      <c r="K28" s="611">
        <v>1096.4593373493979</v>
      </c>
      <c r="L28" s="248">
        <v>649.5</v>
      </c>
      <c r="M28" s="609">
        <v>945</v>
      </c>
      <c r="N28" s="610">
        <v>1207.5</v>
      </c>
      <c r="O28" s="611">
        <v>1103.2193296795954</v>
      </c>
      <c r="P28" s="248">
        <v>1015.4</v>
      </c>
      <c r="Q28" s="609">
        <v>997.5</v>
      </c>
      <c r="R28" s="610">
        <v>1207.5</v>
      </c>
      <c r="S28" s="611">
        <v>1106.6561212477927</v>
      </c>
      <c r="T28" s="248">
        <v>909.7</v>
      </c>
      <c r="U28" s="609">
        <v>997.5</v>
      </c>
      <c r="V28" s="610">
        <v>1155</v>
      </c>
      <c r="W28" s="611">
        <v>1081.5387771850635</v>
      </c>
      <c r="X28" s="248">
        <v>1668.5</v>
      </c>
    </row>
    <row r="29" spans="2:24" x14ac:dyDescent="0.15">
      <c r="B29" s="243" t="s">
        <v>143</v>
      </c>
      <c r="C29" s="244"/>
      <c r="D29" s="245"/>
      <c r="E29" s="233"/>
      <c r="F29" s="234"/>
      <c r="G29" s="213"/>
      <c r="H29" s="234"/>
      <c r="I29" s="233"/>
      <c r="J29" s="234"/>
      <c r="K29" s="213"/>
      <c r="L29" s="234"/>
      <c r="M29" s="233"/>
      <c r="N29" s="234"/>
      <c r="O29" s="213"/>
      <c r="P29" s="234"/>
      <c r="Q29" s="233"/>
      <c r="R29" s="234"/>
      <c r="S29" s="213"/>
      <c r="T29" s="234"/>
      <c r="U29" s="233"/>
      <c r="V29" s="234"/>
      <c r="W29" s="213"/>
      <c r="X29" s="234"/>
    </row>
    <row r="30" spans="2:24" x14ac:dyDescent="0.15">
      <c r="B30" s="243">
        <v>40764</v>
      </c>
      <c r="C30" s="244"/>
      <c r="D30" s="245">
        <v>40767</v>
      </c>
      <c r="E30" s="247">
        <v>756</v>
      </c>
      <c r="F30" s="248">
        <v>945</v>
      </c>
      <c r="G30" s="241">
        <v>876.82546201232049</v>
      </c>
      <c r="H30" s="248">
        <v>3221.9</v>
      </c>
      <c r="I30" s="247">
        <v>892.5</v>
      </c>
      <c r="J30" s="248">
        <v>1207.5</v>
      </c>
      <c r="K30" s="241">
        <v>1107.8416666666669</v>
      </c>
      <c r="L30" s="248">
        <v>376.7</v>
      </c>
      <c r="M30" s="247">
        <v>945</v>
      </c>
      <c r="N30" s="248">
        <v>1207.5</v>
      </c>
      <c r="O30" s="241">
        <v>1112.7179752066118</v>
      </c>
      <c r="P30" s="248">
        <v>550.79999999999995</v>
      </c>
      <c r="Q30" s="247">
        <v>1050</v>
      </c>
      <c r="R30" s="248">
        <v>1257.48</v>
      </c>
      <c r="S30" s="241">
        <v>1122.6584928229665</v>
      </c>
      <c r="T30" s="248">
        <v>213.9</v>
      </c>
      <c r="U30" s="247">
        <v>903</v>
      </c>
      <c r="V30" s="248">
        <v>1207.5</v>
      </c>
      <c r="W30" s="241">
        <v>1092.5102591792659</v>
      </c>
      <c r="X30" s="248">
        <v>965.7</v>
      </c>
    </row>
    <row r="31" spans="2:24" x14ac:dyDescent="0.15">
      <c r="B31" s="243" t="s">
        <v>144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  <c r="M31" s="233"/>
      <c r="N31" s="234"/>
      <c r="O31" s="213"/>
      <c r="P31" s="234"/>
      <c r="Q31" s="233"/>
      <c r="R31" s="234"/>
      <c r="S31" s="213"/>
      <c r="T31" s="234"/>
      <c r="U31" s="233"/>
      <c r="V31" s="234"/>
      <c r="W31" s="213"/>
      <c r="X31" s="234"/>
    </row>
    <row r="32" spans="2:24" x14ac:dyDescent="0.15">
      <c r="B32" s="243">
        <v>40770</v>
      </c>
      <c r="C32" s="244"/>
      <c r="D32" s="245">
        <v>40777</v>
      </c>
      <c r="E32" s="247">
        <v>756</v>
      </c>
      <c r="F32" s="248">
        <v>1013.25</v>
      </c>
      <c r="G32" s="241">
        <v>837.18862897985707</v>
      </c>
      <c r="H32" s="248">
        <v>5733.8</v>
      </c>
      <c r="I32" s="247">
        <v>892.5</v>
      </c>
      <c r="J32" s="248">
        <v>1207.5</v>
      </c>
      <c r="K32" s="241">
        <v>1075.5890993428679</v>
      </c>
      <c r="L32" s="248">
        <v>1235.3</v>
      </c>
      <c r="M32" s="247">
        <v>892.5</v>
      </c>
      <c r="N32" s="248">
        <v>1207.5</v>
      </c>
      <c r="O32" s="241">
        <v>1062.605782041034</v>
      </c>
      <c r="P32" s="248">
        <v>1436.5</v>
      </c>
      <c r="Q32" s="247">
        <v>892.5</v>
      </c>
      <c r="R32" s="248">
        <v>1188.915</v>
      </c>
      <c r="S32" s="241">
        <v>1054.900393922341</v>
      </c>
      <c r="T32" s="248">
        <v>1316.8</v>
      </c>
      <c r="U32" s="247">
        <v>840</v>
      </c>
      <c r="V32" s="248">
        <v>1155</v>
      </c>
      <c r="W32" s="241">
        <v>1044.8649299474607</v>
      </c>
      <c r="X32" s="248">
        <v>1028.5</v>
      </c>
    </row>
    <row r="33" spans="2:24" x14ac:dyDescent="0.15">
      <c r="B33" s="243" t="s">
        <v>145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  <c r="M33" s="233"/>
      <c r="N33" s="234"/>
      <c r="O33" s="213"/>
      <c r="P33" s="234"/>
      <c r="Q33" s="233"/>
      <c r="R33" s="234"/>
      <c r="S33" s="213"/>
      <c r="T33" s="234"/>
      <c r="U33" s="233"/>
      <c r="V33" s="234"/>
      <c r="W33" s="213"/>
      <c r="X33" s="234"/>
    </row>
    <row r="34" spans="2:24" ht="12" customHeight="1" x14ac:dyDescent="0.15">
      <c r="B34" s="243">
        <v>40778</v>
      </c>
      <c r="C34" s="244"/>
      <c r="D34" s="245">
        <v>40784</v>
      </c>
      <c r="E34" s="247">
        <v>735</v>
      </c>
      <c r="F34" s="248">
        <v>1050</v>
      </c>
      <c r="G34" s="241">
        <v>887.12397606667173</v>
      </c>
      <c r="H34" s="248">
        <v>5172.1000000000004</v>
      </c>
      <c r="I34" s="247">
        <v>892.5</v>
      </c>
      <c r="J34" s="248">
        <v>1207.5</v>
      </c>
      <c r="K34" s="241">
        <v>1025.0595305429865</v>
      </c>
      <c r="L34" s="248">
        <v>1101</v>
      </c>
      <c r="M34" s="247">
        <v>892.5</v>
      </c>
      <c r="N34" s="248">
        <v>1207.5</v>
      </c>
      <c r="O34" s="241">
        <v>1031.3264612596283</v>
      </c>
      <c r="P34" s="248">
        <v>1114.8</v>
      </c>
      <c r="Q34" s="247">
        <v>892.5</v>
      </c>
      <c r="R34" s="248">
        <v>1200.0450000000001</v>
      </c>
      <c r="S34" s="241">
        <v>1039.7263928234181</v>
      </c>
      <c r="T34" s="248">
        <v>1150.8</v>
      </c>
      <c r="U34" s="247">
        <v>840</v>
      </c>
      <c r="V34" s="248">
        <v>1155</v>
      </c>
      <c r="W34" s="241">
        <v>1014.2520803536603</v>
      </c>
      <c r="X34" s="248">
        <v>2469.5</v>
      </c>
    </row>
    <row r="35" spans="2:24" ht="12" customHeight="1" x14ac:dyDescent="0.15">
      <c r="B35" s="243" t="s">
        <v>146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  <c r="M35" s="233"/>
      <c r="N35" s="234"/>
      <c r="O35" s="213"/>
      <c r="P35" s="234"/>
      <c r="Q35" s="233"/>
      <c r="R35" s="234"/>
      <c r="S35" s="213"/>
      <c r="T35" s="234"/>
      <c r="U35" s="233"/>
      <c r="V35" s="234"/>
      <c r="W35" s="213"/>
      <c r="X35" s="234"/>
    </row>
    <row r="36" spans="2:24" ht="12" customHeight="1" x14ac:dyDescent="0.15">
      <c r="B36" s="250">
        <v>40785</v>
      </c>
      <c r="C36" s="251"/>
      <c r="D36" s="252">
        <v>40791</v>
      </c>
      <c r="E36" s="272">
        <v>756</v>
      </c>
      <c r="F36" s="273">
        <v>1050</v>
      </c>
      <c r="G36" s="274">
        <v>897.2963337599607</v>
      </c>
      <c r="H36" s="273">
        <v>5050.8999999999996</v>
      </c>
      <c r="I36" s="272">
        <v>840</v>
      </c>
      <c r="J36" s="273">
        <v>1207.5</v>
      </c>
      <c r="K36" s="274">
        <v>1039.5239452679589</v>
      </c>
      <c r="L36" s="273">
        <v>972.6</v>
      </c>
      <c r="M36" s="272">
        <v>892.5</v>
      </c>
      <c r="N36" s="273">
        <v>1207.5</v>
      </c>
      <c r="O36" s="274">
        <v>1044.9637019230765</v>
      </c>
      <c r="P36" s="273">
        <v>924.8</v>
      </c>
      <c r="Q36" s="272">
        <v>892.5</v>
      </c>
      <c r="R36" s="273">
        <v>1198.05</v>
      </c>
      <c r="S36" s="274">
        <v>1045.2776911076446</v>
      </c>
      <c r="T36" s="273">
        <v>691.9</v>
      </c>
      <c r="U36" s="272">
        <v>840</v>
      </c>
      <c r="V36" s="273">
        <v>1155</v>
      </c>
      <c r="W36" s="274">
        <v>1025.3915734084342</v>
      </c>
      <c r="X36" s="273">
        <v>2371.8000000000002</v>
      </c>
    </row>
    <row r="37" spans="2:24" ht="6" customHeight="1" x14ac:dyDescent="0.15">
      <c r="B37" s="220"/>
      <c r="C37" s="241"/>
      <c r="D37" s="241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</row>
    <row r="38" spans="2:24" ht="12.75" customHeight="1" x14ac:dyDescent="0.15">
      <c r="B38" s="214"/>
    </row>
    <row r="39" spans="2:24" ht="12.75" customHeight="1" x14ac:dyDescent="0.15">
      <c r="B39" s="253"/>
    </row>
    <row r="40" spans="2:24" x14ac:dyDescent="0.15">
      <c r="B40" s="253"/>
    </row>
    <row r="41" spans="2:24" x14ac:dyDescent="0.15">
      <c r="B41" s="253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12" customWidth="1"/>
    <col min="2" max="2" width="5.375" style="212" customWidth="1"/>
    <col min="3" max="3" width="3.375" style="212" customWidth="1"/>
    <col min="4" max="4" width="6.125" style="212" customWidth="1"/>
    <col min="5" max="5" width="5.375" style="212" customWidth="1"/>
    <col min="6" max="7" width="5.875" style="212" customWidth="1"/>
    <col min="8" max="8" width="8.125" style="212" customWidth="1"/>
    <col min="9" max="9" width="5.75" style="212" customWidth="1"/>
    <col min="10" max="11" width="5.875" style="212" customWidth="1"/>
    <col min="12" max="12" width="8.125" style="212" customWidth="1"/>
    <col min="13" max="16384" width="7.5" style="212"/>
  </cols>
  <sheetData>
    <row r="3" spans="2:24" x14ac:dyDescent="0.15">
      <c r="B3" s="182" t="s">
        <v>499</v>
      </c>
    </row>
    <row r="4" spans="2:24" x14ac:dyDescent="0.15">
      <c r="L4" s="214" t="s">
        <v>103</v>
      </c>
    </row>
    <row r="5" spans="2:24" ht="6" customHeight="1" x14ac:dyDescent="0.15">
      <c r="B5" s="215"/>
      <c r="C5" s="215"/>
      <c r="D5" s="215"/>
      <c r="E5" s="215"/>
      <c r="F5" s="215"/>
      <c r="G5" s="215"/>
      <c r="H5" s="215"/>
    </row>
    <row r="6" spans="2:24" x14ac:dyDescent="0.15">
      <c r="B6" s="216"/>
      <c r="C6" s="217" t="s">
        <v>104</v>
      </c>
      <c r="D6" s="218"/>
      <c r="E6" s="257" t="s">
        <v>162</v>
      </c>
      <c r="F6" s="258"/>
      <c r="G6" s="258"/>
      <c r="H6" s="259"/>
      <c r="I6" s="238" t="s">
        <v>164</v>
      </c>
      <c r="J6" s="239"/>
      <c r="K6" s="239"/>
      <c r="L6" s="240"/>
      <c r="N6" s="213"/>
    </row>
    <row r="7" spans="2:24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N7" s="213"/>
    </row>
    <row r="8" spans="2:24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N8" s="213"/>
    </row>
    <row r="9" spans="2:24" ht="14.1" customHeight="1" x14ac:dyDescent="0.15">
      <c r="B9" s="216" t="s">
        <v>70</v>
      </c>
      <c r="C9" s="226">
        <v>20</v>
      </c>
      <c r="D9" s="271" t="s">
        <v>71</v>
      </c>
      <c r="E9" s="216">
        <v>893</v>
      </c>
      <c r="F9" s="612">
        <v>1050</v>
      </c>
      <c r="G9" s="613">
        <v>1003</v>
      </c>
      <c r="H9" s="612">
        <v>5564</v>
      </c>
      <c r="I9" s="216">
        <v>1296</v>
      </c>
      <c r="J9" s="612">
        <v>1470</v>
      </c>
      <c r="K9" s="613">
        <v>1407</v>
      </c>
      <c r="L9" s="612">
        <v>34627</v>
      </c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</row>
    <row r="10" spans="2:24" ht="14.1" customHeight="1" x14ac:dyDescent="0.15">
      <c r="B10" s="233"/>
      <c r="C10" s="224">
        <v>21</v>
      </c>
      <c r="D10" s="213"/>
      <c r="E10" s="233">
        <v>840</v>
      </c>
      <c r="F10" s="234">
        <v>1071</v>
      </c>
      <c r="G10" s="213">
        <v>958</v>
      </c>
      <c r="H10" s="234">
        <v>97963</v>
      </c>
      <c r="I10" s="233">
        <v>1208</v>
      </c>
      <c r="J10" s="234">
        <v>1470</v>
      </c>
      <c r="K10" s="213">
        <v>1344</v>
      </c>
      <c r="L10" s="234">
        <v>684291</v>
      </c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</row>
    <row r="11" spans="2:24" ht="14.1" customHeight="1" x14ac:dyDescent="0.15">
      <c r="B11" s="228"/>
      <c r="C11" s="231">
        <v>22</v>
      </c>
      <c r="D11" s="215"/>
      <c r="E11" s="228">
        <v>714</v>
      </c>
      <c r="F11" s="236">
        <v>1029</v>
      </c>
      <c r="G11" s="215">
        <v>879</v>
      </c>
      <c r="H11" s="236">
        <v>82207</v>
      </c>
      <c r="I11" s="228">
        <v>1050</v>
      </c>
      <c r="J11" s="236">
        <v>1418</v>
      </c>
      <c r="K11" s="215">
        <v>1253</v>
      </c>
      <c r="L11" s="236">
        <v>569475</v>
      </c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</row>
    <row r="12" spans="2:24" ht="14.1" customHeight="1" x14ac:dyDescent="0.15">
      <c r="B12" s="200" t="s">
        <v>175</v>
      </c>
      <c r="C12" s="193">
        <v>8</v>
      </c>
      <c r="D12" s="203" t="s">
        <v>501</v>
      </c>
      <c r="E12" s="233">
        <v>767</v>
      </c>
      <c r="F12" s="234">
        <v>924</v>
      </c>
      <c r="G12" s="213">
        <v>823</v>
      </c>
      <c r="H12" s="234">
        <v>5685</v>
      </c>
      <c r="I12" s="233">
        <v>1103</v>
      </c>
      <c r="J12" s="234">
        <v>1313</v>
      </c>
      <c r="K12" s="213">
        <v>1246</v>
      </c>
      <c r="L12" s="234">
        <v>50456</v>
      </c>
      <c r="N12" s="213"/>
    </row>
    <row r="13" spans="2:24" ht="14.1" customHeight="1" x14ac:dyDescent="0.15">
      <c r="B13" s="200"/>
      <c r="C13" s="193">
        <v>9</v>
      </c>
      <c r="D13" s="203"/>
      <c r="E13" s="233">
        <v>735</v>
      </c>
      <c r="F13" s="234">
        <v>945</v>
      </c>
      <c r="G13" s="213">
        <v>845</v>
      </c>
      <c r="H13" s="234">
        <v>6263</v>
      </c>
      <c r="I13" s="233">
        <v>1103</v>
      </c>
      <c r="J13" s="234">
        <v>1355</v>
      </c>
      <c r="K13" s="213">
        <v>1248</v>
      </c>
      <c r="L13" s="234">
        <v>41729</v>
      </c>
    </row>
    <row r="14" spans="2:24" ht="14.1" customHeight="1" x14ac:dyDescent="0.15">
      <c r="B14" s="200"/>
      <c r="C14" s="193">
        <v>10</v>
      </c>
      <c r="D14" s="203"/>
      <c r="E14" s="234">
        <v>787.5</v>
      </c>
      <c r="F14" s="234">
        <v>966</v>
      </c>
      <c r="G14" s="234">
        <v>860.69790195453072</v>
      </c>
      <c r="H14" s="234">
        <v>9071.4000000000015</v>
      </c>
      <c r="I14" s="234">
        <v>1155</v>
      </c>
      <c r="J14" s="234">
        <v>1346.1000000000001</v>
      </c>
      <c r="K14" s="234">
        <v>1254.459207849226</v>
      </c>
      <c r="L14" s="234">
        <v>50222.400000000001</v>
      </c>
    </row>
    <row r="15" spans="2:24" ht="14.1" customHeight="1" x14ac:dyDescent="0.15">
      <c r="B15" s="200"/>
      <c r="C15" s="193">
        <v>11</v>
      </c>
      <c r="D15" s="203"/>
      <c r="E15" s="234">
        <v>735</v>
      </c>
      <c r="F15" s="234">
        <v>997.5</v>
      </c>
      <c r="G15" s="234">
        <v>890.38774186574415</v>
      </c>
      <c r="H15" s="234">
        <v>14171.599999999999</v>
      </c>
      <c r="I15" s="234">
        <v>1134</v>
      </c>
      <c r="J15" s="234">
        <v>1344</v>
      </c>
      <c r="K15" s="234">
        <v>1245.1808171277833</v>
      </c>
      <c r="L15" s="235">
        <v>71679.399999999994</v>
      </c>
    </row>
    <row r="16" spans="2:24" ht="14.1" customHeight="1" x14ac:dyDescent="0.15">
      <c r="B16" s="200"/>
      <c r="C16" s="193">
        <v>12</v>
      </c>
      <c r="D16" s="203"/>
      <c r="E16" s="234">
        <v>787.5</v>
      </c>
      <c r="F16" s="234">
        <v>971.98500000000013</v>
      </c>
      <c r="G16" s="234">
        <v>886.99286282833646</v>
      </c>
      <c r="H16" s="234">
        <v>5838</v>
      </c>
      <c r="I16" s="234">
        <v>1173.7950000000001</v>
      </c>
      <c r="J16" s="234">
        <v>1344</v>
      </c>
      <c r="K16" s="234">
        <v>1256.4181005883136</v>
      </c>
      <c r="L16" s="235">
        <v>43339</v>
      </c>
    </row>
    <row r="17" spans="2:24" ht="14.1" customHeight="1" x14ac:dyDescent="0.15">
      <c r="B17" s="200" t="s">
        <v>177</v>
      </c>
      <c r="C17" s="193">
        <v>1</v>
      </c>
      <c r="D17" s="203" t="s">
        <v>501</v>
      </c>
      <c r="E17" s="234">
        <v>787.5</v>
      </c>
      <c r="F17" s="234">
        <v>997.5</v>
      </c>
      <c r="G17" s="234">
        <v>890.11008276230325</v>
      </c>
      <c r="H17" s="234">
        <v>7161</v>
      </c>
      <c r="I17" s="234">
        <v>1154.79</v>
      </c>
      <c r="J17" s="234">
        <v>1333.5</v>
      </c>
      <c r="K17" s="234">
        <v>1242.9881570255736</v>
      </c>
      <c r="L17" s="235">
        <v>61972</v>
      </c>
    </row>
    <row r="18" spans="2:24" ht="14.1" customHeight="1" x14ac:dyDescent="0.15">
      <c r="B18" s="200"/>
      <c r="C18" s="193">
        <v>2</v>
      </c>
      <c r="D18" s="203"/>
      <c r="E18" s="234">
        <v>819</v>
      </c>
      <c r="F18" s="234">
        <v>997.5</v>
      </c>
      <c r="G18" s="234">
        <v>900.76007610468275</v>
      </c>
      <c r="H18" s="234">
        <v>8006.1</v>
      </c>
      <c r="I18" s="234">
        <v>1134</v>
      </c>
      <c r="J18" s="234">
        <v>1312.5</v>
      </c>
      <c r="K18" s="234">
        <v>1232.6641353832379</v>
      </c>
      <c r="L18" s="235">
        <v>53636.899999999994</v>
      </c>
    </row>
    <row r="19" spans="2:24" ht="14.1" customHeight="1" x14ac:dyDescent="0.15">
      <c r="B19" s="200"/>
      <c r="C19" s="193">
        <v>3</v>
      </c>
      <c r="D19" s="203"/>
      <c r="E19" s="234">
        <v>787.5</v>
      </c>
      <c r="F19" s="234">
        <v>971.98500000000013</v>
      </c>
      <c r="G19" s="234">
        <v>880.57105711849943</v>
      </c>
      <c r="H19" s="234">
        <v>6493.3</v>
      </c>
      <c r="I19" s="234">
        <v>1102.5</v>
      </c>
      <c r="J19" s="234">
        <v>1365</v>
      </c>
      <c r="K19" s="234">
        <v>1220.4700107584724</v>
      </c>
      <c r="L19" s="235">
        <v>46111.199999999997</v>
      </c>
    </row>
    <row r="20" spans="2:24" ht="14.1" customHeight="1" x14ac:dyDescent="0.15">
      <c r="B20" s="200"/>
      <c r="C20" s="193">
        <v>4</v>
      </c>
      <c r="D20" s="203"/>
      <c r="E20" s="234">
        <v>787.5</v>
      </c>
      <c r="F20" s="234">
        <v>997.5</v>
      </c>
      <c r="G20" s="234">
        <v>880.20757398428373</v>
      </c>
      <c r="H20" s="234">
        <v>7425.3</v>
      </c>
      <c r="I20" s="234">
        <v>1102.5</v>
      </c>
      <c r="J20" s="234">
        <v>1333.5</v>
      </c>
      <c r="K20" s="234">
        <v>1223.8134446282836</v>
      </c>
      <c r="L20" s="235">
        <v>45361.4</v>
      </c>
    </row>
    <row r="21" spans="2:24" ht="14.1" customHeight="1" x14ac:dyDescent="0.15">
      <c r="B21" s="200"/>
      <c r="C21" s="193">
        <v>5</v>
      </c>
      <c r="D21" s="203"/>
      <c r="E21" s="234">
        <v>786.45</v>
      </c>
      <c r="F21" s="234">
        <v>976.5</v>
      </c>
      <c r="G21" s="234">
        <v>880.30724367361699</v>
      </c>
      <c r="H21" s="234">
        <v>7882.3</v>
      </c>
      <c r="I21" s="234">
        <v>1102.5</v>
      </c>
      <c r="J21" s="234">
        <v>1312.5</v>
      </c>
      <c r="K21" s="234">
        <v>1231.0641003608866</v>
      </c>
      <c r="L21" s="235">
        <v>53462.399999999994</v>
      </c>
    </row>
    <row r="22" spans="2:24" ht="14.1" customHeight="1" x14ac:dyDescent="0.15">
      <c r="B22" s="200"/>
      <c r="C22" s="193">
        <v>6</v>
      </c>
      <c r="D22" s="203"/>
      <c r="E22" s="234">
        <v>735</v>
      </c>
      <c r="F22" s="234">
        <v>988.15500000000009</v>
      </c>
      <c r="G22" s="234">
        <v>863.69688234847888</v>
      </c>
      <c r="H22" s="234">
        <v>4652.7</v>
      </c>
      <c r="I22" s="234">
        <v>1050</v>
      </c>
      <c r="J22" s="234">
        <v>1333.5</v>
      </c>
      <c r="K22" s="234">
        <v>1222.478144573779</v>
      </c>
      <c r="L22" s="235">
        <v>35383</v>
      </c>
    </row>
    <row r="23" spans="2:24" ht="14.1" customHeight="1" x14ac:dyDescent="0.15">
      <c r="B23" s="200"/>
      <c r="C23" s="193">
        <v>7</v>
      </c>
      <c r="D23" s="203"/>
      <c r="E23" s="234">
        <v>735</v>
      </c>
      <c r="F23" s="234">
        <v>997.5</v>
      </c>
      <c r="G23" s="234">
        <v>840.70961149251968</v>
      </c>
      <c r="H23" s="234">
        <v>6167.1</v>
      </c>
      <c r="I23" s="234">
        <v>1034.355</v>
      </c>
      <c r="J23" s="234">
        <v>1344</v>
      </c>
      <c r="K23" s="234">
        <v>1211.8994647229656</v>
      </c>
      <c r="L23" s="235">
        <v>42324</v>
      </c>
    </row>
    <row r="24" spans="2:24" ht="14.1" customHeight="1" x14ac:dyDescent="0.15">
      <c r="B24" s="194"/>
      <c r="C24" s="198">
        <v>8</v>
      </c>
      <c r="D24" s="206"/>
      <c r="E24" s="236">
        <v>735</v>
      </c>
      <c r="F24" s="236">
        <v>997.5</v>
      </c>
      <c r="G24" s="236">
        <v>865.5025817555935</v>
      </c>
      <c r="H24" s="236">
        <v>6303.4</v>
      </c>
      <c r="I24" s="236">
        <v>997.5</v>
      </c>
      <c r="J24" s="236">
        <v>1449</v>
      </c>
      <c r="K24" s="236">
        <v>1208.789323086985</v>
      </c>
      <c r="L24" s="237">
        <v>41109.399999999994</v>
      </c>
    </row>
    <row r="25" spans="2:24" x14ac:dyDescent="0.15">
      <c r="B25" s="222" t="s">
        <v>159</v>
      </c>
      <c r="C25" s="241"/>
      <c r="D25" s="242"/>
      <c r="E25" s="233"/>
      <c r="F25" s="234"/>
      <c r="G25" s="213"/>
      <c r="H25" s="234"/>
      <c r="I25" s="233"/>
      <c r="J25" s="234"/>
      <c r="K25" s="213"/>
      <c r="L25" s="234"/>
    </row>
    <row r="26" spans="2:24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</row>
    <row r="27" spans="2:24" x14ac:dyDescent="0.15">
      <c r="B27" s="219" t="s">
        <v>142</v>
      </c>
      <c r="C27" s="241"/>
      <c r="D27" s="242"/>
      <c r="E27" s="233"/>
      <c r="F27" s="234"/>
      <c r="G27" s="213"/>
      <c r="H27" s="234"/>
      <c r="I27" s="233"/>
      <c r="J27" s="234"/>
      <c r="K27" s="213"/>
      <c r="L27" s="234"/>
    </row>
    <row r="28" spans="2:24" x14ac:dyDescent="0.15">
      <c r="B28" s="243">
        <v>40757</v>
      </c>
      <c r="C28" s="244"/>
      <c r="D28" s="245">
        <v>40763</v>
      </c>
      <c r="E28" s="609">
        <v>735</v>
      </c>
      <c r="F28" s="610">
        <v>997.5</v>
      </c>
      <c r="G28" s="611">
        <v>880.31304964538992</v>
      </c>
      <c r="H28" s="248">
        <v>1238.4000000000001</v>
      </c>
      <c r="I28" s="609">
        <v>1050</v>
      </c>
      <c r="J28" s="610">
        <v>1312.5</v>
      </c>
      <c r="K28" s="611">
        <v>1204.2178423236519</v>
      </c>
      <c r="L28" s="248">
        <v>7560.2</v>
      </c>
    </row>
    <row r="29" spans="2:24" x14ac:dyDescent="0.15">
      <c r="B29" s="243" t="s">
        <v>143</v>
      </c>
      <c r="C29" s="244"/>
      <c r="D29" s="245"/>
      <c r="E29" s="233"/>
      <c r="F29" s="234"/>
      <c r="G29" s="213"/>
      <c r="H29" s="234"/>
      <c r="I29" s="233"/>
      <c r="J29" s="234"/>
      <c r="K29" s="213"/>
      <c r="L29" s="234"/>
    </row>
    <row r="30" spans="2:24" x14ac:dyDescent="0.15">
      <c r="B30" s="243">
        <v>40764</v>
      </c>
      <c r="C30" s="244"/>
      <c r="D30" s="245">
        <v>40767</v>
      </c>
      <c r="E30" s="247">
        <v>735</v>
      </c>
      <c r="F30" s="248">
        <v>997.5</v>
      </c>
      <c r="G30" s="241">
        <v>875.59642356241227</v>
      </c>
      <c r="H30" s="248">
        <v>1154.2</v>
      </c>
      <c r="I30" s="247">
        <v>1102.5</v>
      </c>
      <c r="J30" s="248">
        <v>1449</v>
      </c>
      <c r="K30" s="241">
        <v>1239.4394707207209</v>
      </c>
      <c r="L30" s="248">
        <v>5604.2</v>
      </c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</row>
    <row r="31" spans="2:24" x14ac:dyDescent="0.15">
      <c r="B31" s="243" t="s">
        <v>144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</row>
    <row r="32" spans="2:24" x14ac:dyDescent="0.15">
      <c r="B32" s="243">
        <v>40770</v>
      </c>
      <c r="C32" s="244"/>
      <c r="D32" s="245">
        <v>40777</v>
      </c>
      <c r="E32" s="247">
        <v>735</v>
      </c>
      <c r="F32" s="248">
        <v>983.95500000000004</v>
      </c>
      <c r="G32" s="241">
        <v>866.08383838383816</v>
      </c>
      <c r="H32" s="248">
        <v>1371.4</v>
      </c>
      <c r="I32" s="247">
        <v>1102.5</v>
      </c>
      <c r="J32" s="248">
        <v>1266.615</v>
      </c>
      <c r="K32" s="241">
        <v>1212.1881081081081</v>
      </c>
      <c r="L32" s="248">
        <v>12638.9</v>
      </c>
    </row>
    <row r="33" spans="2:12" x14ac:dyDescent="0.15">
      <c r="B33" s="243" t="s">
        <v>145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</row>
    <row r="34" spans="2:12" ht="12" customHeight="1" x14ac:dyDescent="0.15">
      <c r="B34" s="243">
        <v>40778</v>
      </c>
      <c r="C34" s="244"/>
      <c r="D34" s="245">
        <v>40784</v>
      </c>
      <c r="E34" s="247">
        <v>735</v>
      </c>
      <c r="F34" s="248">
        <v>997.5</v>
      </c>
      <c r="G34" s="241">
        <v>824.56222802436889</v>
      </c>
      <c r="H34" s="248">
        <v>1339.3</v>
      </c>
      <c r="I34" s="247">
        <v>1155</v>
      </c>
      <c r="J34" s="248">
        <v>1277.115</v>
      </c>
      <c r="K34" s="241">
        <v>1218.193983893889</v>
      </c>
      <c r="L34" s="248">
        <v>9732.1</v>
      </c>
    </row>
    <row r="35" spans="2:12" ht="12" customHeight="1" x14ac:dyDescent="0.15">
      <c r="B35" s="243" t="s">
        <v>146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</row>
    <row r="36" spans="2:12" ht="12" customHeight="1" x14ac:dyDescent="0.15">
      <c r="B36" s="250">
        <v>40785</v>
      </c>
      <c r="C36" s="251"/>
      <c r="D36" s="252">
        <v>40791</v>
      </c>
      <c r="E36" s="272">
        <v>735</v>
      </c>
      <c r="F36" s="273">
        <v>997.5</v>
      </c>
      <c r="G36" s="274">
        <v>828.30145719489985</v>
      </c>
      <c r="H36" s="273">
        <v>1200.0999999999999</v>
      </c>
      <c r="I36" s="272">
        <v>997.5</v>
      </c>
      <c r="J36" s="273">
        <v>1260</v>
      </c>
      <c r="K36" s="274">
        <v>1185.154496077248</v>
      </c>
      <c r="L36" s="273">
        <v>5574</v>
      </c>
    </row>
    <row r="37" spans="2:12" ht="6" customHeight="1" x14ac:dyDescent="0.15">
      <c r="B37" s="220"/>
      <c r="C37" s="241"/>
      <c r="D37" s="241"/>
      <c r="E37" s="213"/>
      <c r="F37" s="213"/>
      <c r="G37" s="213"/>
      <c r="H37" s="213"/>
      <c r="I37" s="213"/>
      <c r="J37" s="213"/>
      <c r="K37" s="213"/>
      <c r="L37" s="213"/>
    </row>
    <row r="38" spans="2:12" ht="12.75" customHeight="1" x14ac:dyDescent="0.15">
      <c r="B38" s="214"/>
    </row>
    <row r="39" spans="2:12" ht="12.75" customHeight="1" x14ac:dyDescent="0.15">
      <c r="B39" s="253"/>
    </row>
    <row r="40" spans="2:12" x14ac:dyDescent="0.15">
      <c r="B40" s="253"/>
    </row>
    <row r="41" spans="2:12" x14ac:dyDescent="0.15">
      <c r="B41" s="253"/>
    </row>
  </sheetData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12" customWidth="1"/>
    <col min="2" max="2" width="5.25" style="212" customWidth="1"/>
    <col min="3" max="3" width="2.5" style="212" customWidth="1"/>
    <col min="4" max="4" width="5.375" style="212" customWidth="1"/>
    <col min="5" max="5" width="5.5" style="212" customWidth="1"/>
    <col min="6" max="7" width="5.875" style="212" customWidth="1"/>
    <col min="8" max="8" width="8.125" style="212" customWidth="1"/>
    <col min="9" max="9" width="5.75" style="212" customWidth="1"/>
    <col min="10" max="11" width="5.875" style="212" customWidth="1"/>
    <col min="12" max="12" width="8.125" style="212" customWidth="1"/>
    <col min="13" max="13" width="5.5" style="212" customWidth="1"/>
    <col min="14" max="15" width="5.875" style="212" customWidth="1"/>
    <col min="16" max="16" width="8.125" style="212" customWidth="1"/>
    <col min="17" max="17" width="5.375" style="212" customWidth="1"/>
    <col min="18" max="19" width="5.875" style="212" customWidth="1"/>
    <col min="20" max="20" width="8.125" style="212" customWidth="1"/>
    <col min="21" max="21" width="5.5" style="212" customWidth="1"/>
    <col min="22" max="23" width="5.875" style="212" customWidth="1"/>
    <col min="24" max="24" width="8.125" style="212" customWidth="1"/>
    <col min="25" max="16384" width="7.5" style="212"/>
  </cols>
  <sheetData>
    <row r="3" spans="2:26" x14ac:dyDescent="0.15">
      <c r="B3" s="212" t="s">
        <v>502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2:26" x14ac:dyDescent="0.15">
      <c r="B6" s="216"/>
      <c r="C6" s="217" t="s">
        <v>104</v>
      </c>
      <c r="D6" s="218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8" t="s">
        <v>141</v>
      </c>
      <c r="R6" s="239"/>
      <c r="S6" s="239"/>
      <c r="T6" s="240"/>
      <c r="U6" s="254" t="s">
        <v>152</v>
      </c>
      <c r="V6" s="255"/>
      <c r="W6" s="255"/>
      <c r="X6" s="256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/>
      <c r="C9" s="226"/>
      <c r="D9" s="271"/>
      <c r="E9" s="216"/>
      <c r="F9" s="612"/>
      <c r="G9" s="613"/>
      <c r="H9" s="612"/>
      <c r="I9" s="216"/>
      <c r="J9" s="612"/>
      <c r="K9" s="613"/>
      <c r="L9" s="612"/>
      <c r="M9" s="216"/>
      <c r="N9" s="612"/>
      <c r="O9" s="613"/>
      <c r="P9" s="612"/>
      <c r="Q9" s="216"/>
      <c r="R9" s="612"/>
      <c r="S9" s="613"/>
      <c r="T9" s="612"/>
      <c r="U9" s="216"/>
      <c r="V9" s="612"/>
      <c r="W9" s="613"/>
      <c r="X9" s="612"/>
      <c r="Y9" s="213"/>
      <c r="Z9" s="213"/>
    </row>
    <row r="10" spans="2:26" ht="14.1" customHeight="1" x14ac:dyDescent="0.15">
      <c r="B10" s="216" t="s">
        <v>70</v>
      </c>
      <c r="C10" s="226">
        <v>21</v>
      </c>
      <c r="D10" s="271" t="s">
        <v>71</v>
      </c>
      <c r="E10" s="216">
        <v>1680</v>
      </c>
      <c r="F10" s="612">
        <v>2625</v>
      </c>
      <c r="G10" s="613">
        <v>2049</v>
      </c>
      <c r="H10" s="612">
        <v>119957</v>
      </c>
      <c r="I10" s="216">
        <v>1470</v>
      </c>
      <c r="J10" s="612">
        <v>1890</v>
      </c>
      <c r="K10" s="613">
        <v>1686</v>
      </c>
      <c r="L10" s="612">
        <v>82099</v>
      </c>
      <c r="M10" s="216">
        <v>1050</v>
      </c>
      <c r="N10" s="612">
        <v>1575</v>
      </c>
      <c r="O10" s="613">
        <v>1298</v>
      </c>
      <c r="P10" s="612">
        <v>49340</v>
      </c>
      <c r="Q10" s="216">
        <v>3360</v>
      </c>
      <c r="R10" s="612">
        <v>4515</v>
      </c>
      <c r="S10" s="613">
        <v>3996</v>
      </c>
      <c r="T10" s="612">
        <v>21301</v>
      </c>
      <c r="U10" s="216">
        <v>3150</v>
      </c>
      <c r="V10" s="612">
        <v>4107</v>
      </c>
      <c r="W10" s="613">
        <v>3547</v>
      </c>
      <c r="X10" s="612">
        <v>57867</v>
      </c>
      <c r="Y10" s="213"/>
      <c r="Z10" s="213"/>
    </row>
    <row r="11" spans="2:26" ht="14.1" customHeight="1" x14ac:dyDescent="0.15">
      <c r="B11" s="228"/>
      <c r="C11" s="231">
        <v>22</v>
      </c>
      <c r="D11" s="215"/>
      <c r="E11" s="228">
        <v>1785</v>
      </c>
      <c r="F11" s="236">
        <v>2888</v>
      </c>
      <c r="G11" s="215">
        <v>2180</v>
      </c>
      <c r="H11" s="236">
        <v>149253</v>
      </c>
      <c r="I11" s="228">
        <v>1523</v>
      </c>
      <c r="J11" s="236">
        <v>2205</v>
      </c>
      <c r="K11" s="215">
        <v>1775</v>
      </c>
      <c r="L11" s="236">
        <v>98295</v>
      </c>
      <c r="M11" s="228">
        <v>1155</v>
      </c>
      <c r="N11" s="236">
        <v>1575</v>
      </c>
      <c r="O11" s="215">
        <v>1392</v>
      </c>
      <c r="P11" s="236">
        <v>62737</v>
      </c>
      <c r="Q11" s="228">
        <v>3885</v>
      </c>
      <c r="R11" s="236">
        <v>5040</v>
      </c>
      <c r="S11" s="215">
        <v>4372</v>
      </c>
      <c r="T11" s="236">
        <v>30170</v>
      </c>
      <c r="U11" s="228">
        <v>3360</v>
      </c>
      <c r="V11" s="236">
        <v>4156</v>
      </c>
      <c r="W11" s="215">
        <v>3789</v>
      </c>
      <c r="X11" s="236">
        <v>72102</v>
      </c>
      <c r="Y11" s="213"/>
      <c r="Z11" s="213"/>
    </row>
    <row r="12" spans="2:26" ht="14.1" customHeight="1" x14ac:dyDescent="0.15">
      <c r="B12" s="200" t="s">
        <v>175</v>
      </c>
      <c r="C12" s="193">
        <v>8</v>
      </c>
      <c r="D12" s="203" t="s">
        <v>503</v>
      </c>
      <c r="E12" s="233">
        <v>1890</v>
      </c>
      <c r="F12" s="234">
        <v>2205</v>
      </c>
      <c r="G12" s="213">
        <v>2031</v>
      </c>
      <c r="H12" s="234">
        <v>17567</v>
      </c>
      <c r="I12" s="233">
        <v>1523</v>
      </c>
      <c r="J12" s="234">
        <v>1838</v>
      </c>
      <c r="K12" s="213">
        <v>1672</v>
      </c>
      <c r="L12" s="234">
        <v>9365</v>
      </c>
      <c r="M12" s="233">
        <v>1313</v>
      </c>
      <c r="N12" s="234">
        <v>1523</v>
      </c>
      <c r="O12" s="213">
        <v>1371</v>
      </c>
      <c r="P12" s="234">
        <v>6995</v>
      </c>
      <c r="Q12" s="233">
        <v>4095</v>
      </c>
      <c r="R12" s="234">
        <v>4725</v>
      </c>
      <c r="S12" s="213">
        <v>4437</v>
      </c>
      <c r="T12" s="234">
        <v>2544</v>
      </c>
      <c r="U12" s="233">
        <v>3518</v>
      </c>
      <c r="V12" s="234">
        <v>3990</v>
      </c>
      <c r="W12" s="213">
        <v>3770</v>
      </c>
      <c r="X12" s="234">
        <v>7204</v>
      </c>
      <c r="Y12" s="213"/>
      <c r="Z12" s="213"/>
    </row>
    <row r="13" spans="2:26" ht="14.1" customHeight="1" x14ac:dyDescent="0.15">
      <c r="B13" s="200"/>
      <c r="C13" s="193">
        <v>9</v>
      </c>
      <c r="D13" s="181"/>
      <c r="E13" s="233">
        <v>1890</v>
      </c>
      <c r="F13" s="233">
        <v>2310</v>
      </c>
      <c r="G13" s="233">
        <v>2103.4387959030728</v>
      </c>
      <c r="H13" s="233">
        <v>10461.6</v>
      </c>
      <c r="I13" s="233">
        <v>1575</v>
      </c>
      <c r="J13" s="233">
        <v>1890</v>
      </c>
      <c r="K13" s="233">
        <v>1723.3448645242595</v>
      </c>
      <c r="L13" s="233">
        <v>7637.3</v>
      </c>
      <c r="M13" s="233">
        <v>1260</v>
      </c>
      <c r="N13" s="233">
        <v>1417.5</v>
      </c>
      <c r="O13" s="233">
        <v>1357.5055617352612</v>
      </c>
      <c r="P13" s="233">
        <v>4344.8999999999996</v>
      </c>
      <c r="Q13" s="233">
        <v>4095</v>
      </c>
      <c r="R13" s="233">
        <v>4725</v>
      </c>
      <c r="S13" s="233">
        <v>4404.6195652173919</v>
      </c>
      <c r="T13" s="233">
        <v>2438</v>
      </c>
      <c r="U13" s="233">
        <v>3465</v>
      </c>
      <c r="V13" s="233">
        <v>3990</v>
      </c>
      <c r="W13" s="233">
        <v>3702.0776788173721</v>
      </c>
      <c r="X13" s="234">
        <v>5003.5</v>
      </c>
      <c r="Y13" s="213"/>
      <c r="Z13" s="213"/>
    </row>
    <row r="14" spans="2:26" ht="14.1" customHeight="1" x14ac:dyDescent="0.15">
      <c r="B14" s="200"/>
      <c r="C14" s="193">
        <v>10</v>
      </c>
      <c r="D14" s="203"/>
      <c r="E14" s="234">
        <v>2129.9250000000002</v>
      </c>
      <c r="F14" s="234">
        <v>2520</v>
      </c>
      <c r="G14" s="234">
        <v>2314.9186308456051</v>
      </c>
      <c r="H14" s="234">
        <v>11937.2</v>
      </c>
      <c r="I14" s="234">
        <v>1680</v>
      </c>
      <c r="J14" s="234">
        <v>1995</v>
      </c>
      <c r="K14" s="234">
        <v>1804.030176546901</v>
      </c>
      <c r="L14" s="234">
        <v>9167.9</v>
      </c>
      <c r="M14" s="234">
        <v>1260</v>
      </c>
      <c r="N14" s="234">
        <v>1449</v>
      </c>
      <c r="O14" s="234">
        <v>1338.4243281471004</v>
      </c>
      <c r="P14" s="234">
        <v>4640.7999999999993</v>
      </c>
      <c r="Q14" s="234">
        <v>4200</v>
      </c>
      <c r="R14" s="234">
        <v>4830</v>
      </c>
      <c r="S14" s="234">
        <v>4462.0102629890962</v>
      </c>
      <c r="T14" s="234">
        <v>1977.5</v>
      </c>
      <c r="U14" s="234">
        <v>3465</v>
      </c>
      <c r="V14" s="234">
        <v>3990</v>
      </c>
      <c r="W14" s="234">
        <v>3692.3501700340075</v>
      </c>
      <c r="X14" s="234">
        <v>7038</v>
      </c>
      <c r="Y14" s="213"/>
      <c r="Z14" s="213"/>
    </row>
    <row r="15" spans="2:26" ht="14.1" customHeight="1" x14ac:dyDescent="0.15">
      <c r="B15" s="200"/>
      <c r="C15" s="193">
        <v>11</v>
      </c>
      <c r="D15" s="203"/>
      <c r="E15" s="234">
        <v>2247</v>
      </c>
      <c r="F15" s="234">
        <v>2625</v>
      </c>
      <c r="G15" s="234">
        <v>2448.6929835611268</v>
      </c>
      <c r="H15" s="234">
        <v>9932.2000000000007</v>
      </c>
      <c r="I15" s="234">
        <v>1732.5</v>
      </c>
      <c r="J15" s="234">
        <v>2047.5</v>
      </c>
      <c r="K15" s="234">
        <v>1841.6560022650062</v>
      </c>
      <c r="L15" s="234">
        <v>7639.1</v>
      </c>
      <c r="M15" s="234">
        <v>1260</v>
      </c>
      <c r="N15" s="234">
        <v>1470</v>
      </c>
      <c r="O15" s="234">
        <v>1311.6831881223329</v>
      </c>
      <c r="P15" s="234">
        <v>4136.7</v>
      </c>
      <c r="Q15" s="234">
        <v>4357.5</v>
      </c>
      <c r="R15" s="234">
        <v>4830</v>
      </c>
      <c r="S15" s="234">
        <v>4588.5766882183916</v>
      </c>
      <c r="T15" s="234">
        <v>1973.1</v>
      </c>
      <c r="U15" s="234">
        <v>3570</v>
      </c>
      <c r="V15" s="234">
        <v>3990</v>
      </c>
      <c r="W15" s="234">
        <v>3774.762786822203</v>
      </c>
      <c r="X15" s="235">
        <v>5587.7000000000007</v>
      </c>
      <c r="Y15" s="213"/>
      <c r="Z15" s="213"/>
    </row>
    <row r="16" spans="2:26" ht="14.1" customHeight="1" x14ac:dyDescent="0.15">
      <c r="B16" s="200"/>
      <c r="C16" s="193">
        <v>12</v>
      </c>
      <c r="D16" s="203"/>
      <c r="E16" s="234">
        <v>2415</v>
      </c>
      <c r="F16" s="234">
        <v>2887.5</v>
      </c>
      <c r="G16" s="234">
        <v>2643.6736465880608</v>
      </c>
      <c r="H16" s="234">
        <v>14913</v>
      </c>
      <c r="I16" s="234">
        <v>1785</v>
      </c>
      <c r="J16" s="234">
        <v>2205</v>
      </c>
      <c r="K16" s="235">
        <v>1939.8791670557475</v>
      </c>
      <c r="L16" s="234">
        <v>9454</v>
      </c>
      <c r="M16" s="234">
        <v>1260</v>
      </c>
      <c r="N16" s="234">
        <v>1522.5</v>
      </c>
      <c r="O16" s="234">
        <v>1322.1742400623539</v>
      </c>
      <c r="P16" s="234">
        <v>5071</v>
      </c>
      <c r="Q16" s="234">
        <v>4410</v>
      </c>
      <c r="R16" s="234">
        <v>5040</v>
      </c>
      <c r="S16" s="234">
        <v>4752.0355168601436</v>
      </c>
      <c r="T16" s="234">
        <v>2376</v>
      </c>
      <c r="U16" s="235">
        <v>3675</v>
      </c>
      <c r="V16" s="234">
        <v>4156.0050000000001</v>
      </c>
      <c r="W16" s="234">
        <v>3948.5362128624274</v>
      </c>
      <c r="X16" s="235">
        <v>7151</v>
      </c>
      <c r="Y16" s="213"/>
    </row>
    <row r="17" spans="2:25" ht="14.1" customHeight="1" x14ac:dyDescent="0.15">
      <c r="B17" s="200" t="s">
        <v>177</v>
      </c>
      <c r="C17" s="193">
        <v>1</v>
      </c>
      <c r="D17" s="203" t="s">
        <v>503</v>
      </c>
      <c r="E17" s="234">
        <v>2310</v>
      </c>
      <c r="F17" s="234">
        <v>2782.5</v>
      </c>
      <c r="G17" s="234">
        <v>2573.3191250572618</v>
      </c>
      <c r="H17" s="234">
        <v>9786.1</v>
      </c>
      <c r="I17" s="234">
        <v>1732.5</v>
      </c>
      <c r="J17" s="234">
        <v>2100</v>
      </c>
      <c r="K17" s="234">
        <v>1867.8588061306805</v>
      </c>
      <c r="L17" s="234">
        <v>8272.2000000000007</v>
      </c>
      <c r="M17" s="234">
        <v>1260</v>
      </c>
      <c r="N17" s="234">
        <v>1365</v>
      </c>
      <c r="O17" s="234">
        <v>1316.8836978131212</v>
      </c>
      <c r="P17" s="234">
        <v>3880.7000000000003</v>
      </c>
      <c r="Q17" s="234">
        <v>4515</v>
      </c>
      <c r="R17" s="234">
        <v>4935</v>
      </c>
      <c r="S17" s="234">
        <v>4696.7590953785657</v>
      </c>
      <c r="T17" s="234">
        <v>1560.2</v>
      </c>
      <c r="U17" s="234">
        <v>3780</v>
      </c>
      <c r="V17" s="234">
        <v>4150.0200000000004</v>
      </c>
      <c r="W17" s="234">
        <v>3941.9707857622557</v>
      </c>
      <c r="X17" s="235">
        <v>4734.8999999999996</v>
      </c>
      <c r="Y17" s="213"/>
    </row>
    <row r="18" spans="2:25" ht="14.1" customHeight="1" x14ac:dyDescent="0.15">
      <c r="B18" s="200"/>
      <c r="C18" s="193">
        <v>2</v>
      </c>
      <c r="D18" s="203"/>
      <c r="E18" s="234">
        <v>2205</v>
      </c>
      <c r="F18" s="234">
        <v>2572.5</v>
      </c>
      <c r="G18" s="234">
        <v>2382.8096695706772</v>
      </c>
      <c r="H18" s="234">
        <v>8682.7999999999993</v>
      </c>
      <c r="I18" s="234">
        <v>1627.5</v>
      </c>
      <c r="J18" s="234">
        <v>1890</v>
      </c>
      <c r="K18" s="234">
        <v>1752.812163009404</v>
      </c>
      <c r="L18" s="234">
        <v>8246.6</v>
      </c>
      <c r="M18" s="234">
        <v>1260</v>
      </c>
      <c r="N18" s="234">
        <v>1522.5</v>
      </c>
      <c r="O18" s="234">
        <v>1332.900203206141</v>
      </c>
      <c r="P18" s="234">
        <v>3602.7</v>
      </c>
      <c r="Q18" s="234">
        <v>4515</v>
      </c>
      <c r="R18" s="234">
        <v>5040</v>
      </c>
      <c r="S18" s="234">
        <v>4739.8834317687288</v>
      </c>
      <c r="T18" s="234">
        <v>1843.5</v>
      </c>
      <c r="U18" s="234">
        <v>3780</v>
      </c>
      <c r="V18" s="234">
        <v>4200</v>
      </c>
      <c r="W18" s="234">
        <v>3929.9367387332527</v>
      </c>
      <c r="X18" s="235">
        <v>3828.1</v>
      </c>
      <c r="Y18" s="213"/>
    </row>
    <row r="19" spans="2:25" ht="14.1" customHeight="1" x14ac:dyDescent="0.15">
      <c r="B19" s="200"/>
      <c r="C19" s="193">
        <v>3</v>
      </c>
      <c r="D19" s="203"/>
      <c r="E19" s="234">
        <v>2162.7900000000004</v>
      </c>
      <c r="F19" s="234">
        <v>2600.0099999999998</v>
      </c>
      <c r="G19" s="234">
        <v>2386.1451528642165</v>
      </c>
      <c r="H19" s="234">
        <v>8521.6</v>
      </c>
      <c r="I19" s="234">
        <v>1627.5</v>
      </c>
      <c r="J19" s="234">
        <v>1890</v>
      </c>
      <c r="K19" s="234">
        <v>1751.3549845690079</v>
      </c>
      <c r="L19" s="234">
        <v>7845.2</v>
      </c>
      <c r="M19" s="234">
        <v>1312.5</v>
      </c>
      <c r="N19" s="234">
        <v>1501.5</v>
      </c>
      <c r="O19" s="234">
        <v>1379.2152470187393</v>
      </c>
      <c r="P19" s="234">
        <v>3265.1000000000004</v>
      </c>
      <c r="Q19" s="234">
        <v>4410</v>
      </c>
      <c r="R19" s="234">
        <v>5040</v>
      </c>
      <c r="S19" s="234">
        <v>4754.1237122107741</v>
      </c>
      <c r="T19" s="234">
        <v>1679.3000000000002</v>
      </c>
      <c r="U19" s="234">
        <v>3675</v>
      </c>
      <c r="V19" s="234">
        <v>4200</v>
      </c>
      <c r="W19" s="234">
        <v>3883.2952733883376</v>
      </c>
      <c r="X19" s="235">
        <v>4191</v>
      </c>
      <c r="Y19" s="213"/>
    </row>
    <row r="20" spans="2:25" ht="14.1" customHeight="1" x14ac:dyDescent="0.15">
      <c r="B20" s="200"/>
      <c r="C20" s="193">
        <v>4</v>
      </c>
      <c r="D20" s="203"/>
      <c r="E20" s="234">
        <v>2152.5</v>
      </c>
      <c r="F20" s="234">
        <v>2467.5</v>
      </c>
      <c r="G20" s="234">
        <v>2321.3601360598991</v>
      </c>
      <c r="H20" s="234">
        <v>9504.7999999999993</v>
      </c>
      <c r="I20" s="234">
        <v>1680</v>
      </c>
      <c r="J20" s="235">
        <v>1995</v>
      </c>
      <c r="K20" s="234">
        <v>1811.4804160832175</v>
      </c>
      <c r="L20" s="234">
        <v>7160.6</v>
      </c>
      <c r="M20" s="234">
        <v>1365</v>
      </c>
      <c r="N20" s="234">
        <v>1575</v>
      </c>
      <c r="O20" s="234">
        <v>1490.9192307692308</v>
      </c>
      <c r="P20" s="234">
        <v>4395.1000000000004</v>
      </c>
      <c r="Q20" s="234">
        <v>4410</v>
      </c>
      <c r="R20" s="234">
        <v>5040</v>
      </c>
      <c r="S20" s="234">
        <v>4742.7950718455322</v>
      </c>
      <c r="T20" s="234">
        <v>2221.3999999999996</v>
      </c>
      <c r="U20" s="234">
        <v>3675</v>
      </c>
      <c r="V20" s="234">
        <v>4200</v>
      </c>
      <c r="W20" s="234">
        <v>3916.4955242966753</v>
      </c>
      <c r="X20" s="235">
        <v>5211.1000000000004</v>
      </c>
      <c r="Y20" s="213"/>
    </row>
    <row r="21" spans="2:25" ht="14.1" customHeight="1" x14ac:dyDescent="0.15">
      <c r="B21" s="200"/>
      <c r="C21" s="193">
        <v>5</v>
      </c>
      <c r="D21" s="203"/>
      <c r="E21" s="234">
        <v>2079</v>
      </c>
      <c r="F21" s="234">
        <v>2500.0500000000002</v>
      </c>
      <c r="G21" s="234">
        <v>2303.633947192382</v>
      </c>
      <c r="H21" s="234">
        <v>15105.7</v>
      </c>
      <c r="I21" s="234">
        <v>1785</v>
      </c>
      <c r="J21" s="234">
        <v>2000.04</v>
      </c>
      <c r="K21" s="234">
        <v>1851.8499117498739</v>
      </c>
      <c r="L21" s="234">
        <v>7507.6</v>
      </c>
      <c r="M21" s="234">
        <v>1365</v>
      </c>
      <c r="N21" s="234">
        <v>1606.5</v>
      </c>
      <c r="O21" s="234">
        <v>1501.4626334519571</v>
      </c>
      <c r="P21" s="234">
        <v>4676.7</v>
      </c>
      <c r="Q21" s="234">
        <v>4462.5</v>
      </c>
      <c r="R21" s="234">
        <v>5040</v>
      </c>
      <c r="S21" s="234">
        <v>4762.8567665601531</v>
      </c>
      <c r="T21" s="234">
        <v>2576.5</v>
      </c>
      <c r="U21" s="234">
        <v>3570</v>
      </c>
      <c r="V21" s="234">
        <v>4410</v>
      </c>
      <c r="W21" s="234">
        <v>3905.5762977473073</v>
      </c>
      <c r="X21" s="234">
        <v>6812.2</v>
      </c>
      <c r="Y21" s="213"/>
    </row>
    <row r="22" spans="2:25" ht="14.1" customHeight="1" x14ac:dyDescent="0.15">
      <c r="B22" s="200"/>
      <c r="C22" s="193">
        <v>6</v>
      </c>
      <c r="D22" s="203"/>
      <c r="E22" s="234">
        <v>1995</v>
      </c>
      <c r="F22" s="234">
        <v>2400.09</v>
      </c>
      <c r="G22" s="234">
        <v>2232.1457459420021</v>
      </c>
      <c r="H22" s="234">
        <v>10832.5</v>
      </c>
      <c r="I22" s="234">
        <v>1785</v>
      </c>
      <c r="J22" s="234">
        <v>2047.5</v>
      </c>
      <c r="K22" s="234">
        <v>1873.6026367940106</v>
      </c>
      <c r="L22" s="234">
        <v>8066.5</v>
      </c>
      <c r="M22" s="235">
        <v>1365</v>
      </c>
      <c r="N22" s="234">
        <v>1659</v>
      </c>
      <c r="O22" s="234">
        <v>1500.261904761905</v>
      </c>
      <c r="P22" s="234">
        <v>3947.8</v>
      </c>
      <c r="Q22" s="234">
        <v>4462.5</v>
      </c>
      <c r="R22" s="234">
        <v>5145</v>
      </c>
      <c r="S22" s="234">
        <v>4801.7410791993052</v>
      </c>
      <c r="T22" s="234">
        <v>1485.5</v>
      </c>
      <c r="U22" s="234">
        <v>3634.05</v>
      </c>
      <c r="V22" s="234">
        <v>4410</v>
      </c>
      <c r="W22" s="234">
        <v>3883.3080944169005</v>
      </c>
      <c r="X22" s="235">
        <v>4024.9</v>
      </c>
      <c r="Y22" s="213"/>
    </row>
    <row r="23" spans="2:25" ht="14.1" customHeight="1" x14ac:dyDescent="0.15">
      <c r="B23" s="200"/>
      <c r="C23" s="193">
        <v>7</v>
      </c>
      <c r="D23" s="203"/>
      <c r="E23" s="234">
        <v>1785</v>
      </c>
      <c r="F23" s="234">
        <v>2310</v>
      </c>
      <c r="G23" s="234">
        <v>2100.5365700340185</v>
      </c>
      <c r="H23" s="234">
        <v>8733.9000000000015</v>
      </c>
      <c r="I23" s="234">
        <v>1596</v>
      </c>
      <c r="J23" s="234">
        <v>2000.04</v>
      </c>
      <c r="K23" s="234">
        <v>1793.9316164383565</v>
      </c>
      <c r="L23" s="234">
        <v>4874.7</v>
      </c>
      <c r="M23" s="234">
        <v>1522.5</v>
      </c>
      <c r="N23" s="234">
        <v>1522.5</v>
      </c>
      <c r="O23" s="234">
        <v>1522.4999999999998</v>
      </c>
      <c r="P23" s="234">
        <v>3597.3</v>
      </c>
      <c r="Q23" s="213">
        <v>4305</v>
      </c>
      <c r="R23" s="235">
        <v>5040</v>
      </c>
      <c r="S23" s="234">
        <v>4795.7123239436623</v>
      </c>
      <c r="T23" s="234">
        <v>1866.1000000000001</v>
      </c>
      <c r="U23" s="234">
        <v>3360</v>
      </c>
      <c r="V23" s="234">
        <v>3990</v>
      </c>
      <c r="W23" s="234">
        <v>3702.4918032786891</v>
      </c>
      <c r="X23" s="235">
        <v>4881.6000000000004</v>
      </c>
      <c r="Y23" s="213"/>
    </row>
    <row r="24" spans="2:25" ht="14.1" customHeight="1" x14ac:dyDescent="0.15">
      <c r="B24" s="194"/>
      <c r="C24" s="198">
        <v>8</v>
      </c>
      <c r="D24" s="206"/>
      <c r="E24" s="236">
        <v>1785</v>
      </c>
      <c r="F24" s="215">
        <v>2310</v>
      </c>
      <c r="G24" s="237">
        <v>2064.0288415124701</v>
      </c>
      <c r="H24" s="236">
        <v>10340.5</v>
      </c>
      <c r="I24" s="236">
        <v>1575</v>
      </c>
      <c r="J24" s="236">
        <v>2100</v>
      </c>
      <c r="K24" s="236">
        <v>1741.738945742421</v>
      </c>
      <c r="L24" s="236">
        <v>5455.8</v>
      </c>
      <c r="M24" s="236">
        <v>1260</v>
      </c>
      <c r="N24" s="236">
        <v>1543.5</v>
      </c>
      <c r="O24" s="236">
        <v>1377.6825842696628</v>
      </c>
      <c r="P24" s="236">
        <v>4828.2</v>
      </c>
      <c r="Q24" s="236">
        <v>3990</v>
      </c>
      <c r="R24" s="236">
        <v>5040</v>
      </c>
      <c r="S24" s="236">
        <v>4727.3399098083428</v>
      </c>
      <c r="T24" s="236">
        <v>1671.9</v>
      </c>
      <c r="U24" s="236">
        <v>3045</v>
      </c>
      <c r="V24" s="236">
        <v>3990</v>
      </c>
      <c r="W24" s="236">
        <v>3630.474096695857</v>
      </c>
      <c r="X24" s="237">
        <v>3585.1000000000004</v>
      </c>
      <c r="Y24" s="213"/>
    </row>
    <row r="25" spans="2:25" x14ac:dyDescent="0.15">
      <c r="B25" s="222"/>
      <c r="C25" s="241"/>
      <c r="D25" s="242"/>
      <c r="E25" s="233"/>
      <c r="F25" s="234"/>
      <c r="G25" s="213"/>
      <c r="H25" s="234"/>
      <c r="I25" s="233"/>
      <c r="J25" s="234"/>
      <c r="K25" s="213"/>
      <c r="L25" s="234"/>
      <c r="M25" s="233"/>
      <c r="N25" s="234"/>
      <c r="O25" s="213"/>
      <c r="P25" s="234"/>
      <c r="Q25" s="233"/>
      <c r="R25" s="234"/>
      <c r="S25" s="213"/>
      <c r="T25" s="234"/>
      <c r="U25" s="233"/>
      <c r="V25" s="234"/>
      <c r="W25" s="213"/>
      <c r="X25" s="234"/>
      <c r="Y25" s="213"/>
    </row>
    <row r="26" spans="2:25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  <c r="Y26" s="213"/>
    </row>
    <row r="27" spans="2:25" x14ac:dyDescent="0.15">
      <c r="B27" s="219" t="s">
        <v>142</v>
      </c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  <c r="Y27" s="213"/>
    </row>
    <row r="28" spans="2:25" x14ac:dyDescent="0.15">
      <c r="B28" s="521"/>
      <c r="C28" s="244"/>
      <c r="D28" s="245"/>
      <c r="E28" s="609"/>
      <c r="F28" s="610"/>
      <c r="G28" s="611"/>
      <c r="H28" s="234"/>
      <c r="I28" s="609"/>
      <c r="J28" s="610"/>
      <c r="K28" s="611"/>
      <c r="L28" s="234"/>
      <c r="M28" s="609"/>
      <c r="N28" s="610"/>
      <c r="O28" s="611"/>
      <c r="P28" s="234"/>
      <c r="Q28" s="609"/>
      <c r="R28" s="610"/>
      <c r="S28" s="611"/>
      <c r="T28" s="234"/>
      <c r="U28" s="609"/>
      <c r="V28" s="610"/>
      <c r="W28" s="611"/>
      <c r="X28" s="234"/>
      <c r="Y28" s="213"/>
    </row>
    <row r="29" spans="2:25" x14ac:dyDescent="0.15">
      <c r="B29" s="243" t="s">
        <v>143</v>
      </c>
      <c r="C29" s="244"/>
      <c r="D29" s="245"/>
      <c r="E29" s="233"/>
      <c r="F29" s="234"/>
      <c r="G29" s="213"/>
      <c r="H29" s="234"/>
      <c r="I29" s="233"/>
      <c r="J29" s="234"/>
      <c r="K29" s="213"/>
      <c r="L29" s="234"/>
      <c r="M29" s="233"/>
      <c r="N29" s="234"/>
      <c r="O29" s="213"/>
      <c r="P29" s="234"/>
      <c r="Q29" s="233"/>
      <c r="R29" s="234"/>
      <c r="S29" s="213"/>
      <c r="T29" s="234"/>
      <c r="U29" s="233"/>
      <c r="V29" s="234"/>
      <c r="W29" s="213"/>
      <c r="X29" s="234"/>
      <c r="Y29" s="213"/>
    </row>
    <row r="30" spans="2:25" x14ac:dyDescent="0.15">
      <c r="B30" s="521">
        <v>40763</v>
      </c>
      <c r="C30" s="244"/>
      <c r="D30" s="245">
        <v>40781</v>
      </c>
      <c r="E30" s="609">
        <v>1785</v>
      </c>
      <c r="F30" s="610">
        <v>2310</v>
      </c>
      <c r="G30" s="611">
        <v>2054.1958218414416</v>
      </c>
      <c r="H30" s="234">
        <v>7146.2</v>
      </c>
      <c r="I30" s="609">
        <v>1575</v>
      </c>
      <c r="J30" s="610">
        <v>2100</v>
      </c>
      <c r="K30" s="611">
        <v>1737.0029306414847</v>
      </c>
      <c r="L30" s="234">
        <v>3180.4</v>
      </c>
      <c r="M30" s="609">
        <v>1260</v>
      </c>
      <c r="N30" s="610">
        <v>1543.5</v>
      </c>
      <c r="O30" s="611">
        <v>1377.6825842696628</v>
      </c>
      <c r="P30" s="234">
        <v>3564</v>
      </c>
      <c r="Q30" s="609">
        <v>4200</v>
      </c>
      <c r="R30" s="610">
        <v>5040</v>
      </c>
      <c r="S30" s="611">
        <v>4748.4956842105266</v>
      </c>
      <c r="T30" s="234">
        <v>947.7</v>
      </c>
      <c r="U30" s="609">
        <v>3150</v>
      </c>
      <c r="V30" s="610">
        <v>3990</v>
      </c>
      <c r="W30" s="611">
        <v>3635.1387096774197</v>
      </c>
      <c r="X30" s="234">
        <v>2466.4</v>
      </c>
      <c r="Y30" s="213"/>
    </row>
    <row r="31" spans="2:25" x14ac:dyDescent="0.15">
      <c r="B31" s="243" t="s">
        <v>144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  <c r="M31" s="233"/>
      <c r="N31" s="234"/>
      <c r="O31" s="213"/>
      <c r="P31" s="234"/>
      <c r="Q31" s="233"/>
      <c r="R31" s="234"/>
      <c r="S31" s="213"/>
      <c r="T31" s="234"/>
      <c r="U31" s="233"/>
      <c r="V31" s="234"/>
      <c r="W31" s="213"/>
      <c r="X31" s="234"/>
      <c r="Y31" s="213"/>
    </row>
    <row r="32" spans="2:25" x14ac:dyDescent="0.15">
      <c r="B32" s="521"/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  <c r="Y32" s="213"/>
    </row>
    <row r="33" spans="2:25" x14ac:dyDescent="0.15">
      <c r="B33" s="243" t="s">
        <v>145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  <c r="M33" s="233"/>
      <c r="N33" s="234"/>
      <c r="O33" s="213"/>
      <c r="P33" s="234"/>
      <c r="Q33" s="233"/>
      <c r="R33" s="234"/>
      <c r="S33" s="213"/>
      <c r="T33" s="234"/>
      <c r="U33" s="233"/>
      <c r="V33" s="234"/>
      <c r="W33" s="213"/>
      <c r="X33" s="234"/>
      <c r="Y33" s="213"/>
    </row>
    <row r="34" spans="2:25" ht="12" customHeight="1" x14ac:dyDescent="0.15">
      <c r="B34" s="521"/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  <c r="Y34" s="213"/>
    </row>
    <row r="35" spans="2:25" ht="12" customHeight="1" x14ac:dyDescent="0.15">
      <c r="B35" s="243" t="s">
        <v>146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  <c r="M35" s="233"/>
      <c r="N35" s="234"/>
      <c r="O35" s="213"/>
      <c r="P35" s="234"/>
      <c r="Q35" s="233"/>
      <c r="R35" s="234"/>
      <c r="S35" s="213"/>
      <c r="T35" s="234"/>
      <c r="U35" s="233"/>
      <c r="V35" s="234"/>
      <c r="W35" s="213"/>
      <c r="X35" s="234"/>
      <c r="Y35" s="213"/>
    </row>
    <row r="36" spans="2:25" ht="12" customHeight="1" x14ac:dyDescent="0.15">
      <c r="B36" s="533">
        <v>40784</v>
      </c>
      <c r="C36" s="251"/>
      <c r="D36" s="252">
        <v>40795</v>
      </c>
      <c r="E36" s="614">
        <v>1890</v>
      </c>
      <c r="F36" s="615">
        <v>2205</v>
      </c>
      <c r="G36" s="616">
        <v>2085.4592658907795</v>
      </c>
      <c r="H36" s="236">
        <v>3194.3</v>
      </c>
      <c r="I36" s="614">
        <v>1575</v>
      </c>
      <c r="J36" s="615">
        <v>2100</v>
      </c>
      <c r="K36" s="616">
        <v>1748.6385199240983</v>
      </c>
      <c r="L36" s="236">
        <v>2275.4</v>
      </c>
      <c r="M36" s="614">
        <v>0</v>
      </c>
      <c r="N36" s="615">
        <v>0</v>
      </c>
      <c r="O36" s="616">
        <v>0</v>
      </c>
      <c r="P36" s="236">
        <v>1264.2</v>
      </c>
      <c r="Q36" s="614">
        <v>3990</v>
      </c>
      <c r="R36" s="615">
        <v>5040</v>
      </c>
      <c r="S36" s="616">
        <v>4696.2573461181573</v>
      </c>
      <c r="T36" s="236">
        <v>724.2</v>
      </c>
      <c r="U36" s="614">
        <v>3045</v>
      </c>
      <c r="V36" s="615">
        <v>3990</v>
      </c>
      <c r="W36" s="616">
        <v>3618.5624999999991</v>
      </c>
      <c r="X36" s="236">
        <v>1118.7</v>
      </c>
      <c r="Y36" s="213"/>
    </row>
    <row r="37" spans="2:25" ht="6" customHeight="1" x14ac:dyDescent="0.15">
      <c r="B37" s="220"/>
      <c r="C37" s="241"/>
      <c r="D37" s="241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</row>
    <row r="38" spans="2:25" ht="12.75" customHeight="1" x14ac:dyDescent="0.15">
      <c r="B38" s="214" t="s">
        <v>504</v>
      </c>
      <c r="C38" s="212" t="s">
        <v>505</v>
      </c>
      <c r="Y38" s="213"/>
    </row>
    <row r="39" spans="2:25" ht="12.75" customHeight="1" x14ac:dyDescent="0.15">
      <c r="B39" s="253" t="s">
        <v>506</v>
      </c>
      <c r="C39" s="212" t="s">
        <v>507</v>
      </c>
    </row>
    <row r="40" spans="2:25" x14ac:dyDescent="0.15">
      <c r="B40" s="253"/>
    </row>
    <row r="41" spans="2:25" x14ac:dyDescent="0.15">
      <c r="B41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12" customWidth="1"/>
    <col min="2" max="2" width="5.875" style="212" customWidth="1"/>
    <col min="3" max="3" width="3.5" style="212" customWidth="1"/>
    <col min="4" max="4" width="5.25" style="212" customWidth="1"/>
    <col min="5" max="5" width="5.75" style="212" customWidth="1"/>
    <col min="6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8.125" style="212" customWidth="1"/>
    <col min="25" max="16384" width="7.5" style="212"/>
  </cols>
  <sheetData>
    <row r="3" spans="2:26" x14ac:dyDescent="0.15">
      <c r="B3" s="212" t="s">
        <v>502</v>
      </c>
    </row>
    <row r="4" spans="2:26" x14ac:dyDescent="0.15">
      <c r="X4" s="214" t="s">
        <v>103</v>
      </c>
    </row>
    <row r="5" spans="2:26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2:26" x14ac:dyDescent="0.15">
      <c r="B6" s="216"/>
      <c r="C6" s="217" t="s">
        <v>104</v>
      </c>
      <c r="D6" s="218"/>
      <c r="E6" s="257" t="s">
        <v>154</v>
      </c>
      <c r="F6" s="258"/>
      <c r="G6" s="258"/>
      <c r="H6" s="259"/>
      <c r="I6" s="257" t="s">
        <v>155</v>
      </c>
      <c r="J6" s="258"/>
      <c r="K6" s="258"/>
      <c r="L6" s="259"/>
      <c r="M6" s="257" t="s">
        <v>156</v>
      </c>
      <c r="N6" s="258"/>
      <c r="O6" s="258"/>
      <c r="P6" s="259"/>
      <c r="Q6" s="254" t="s">
        <v>160</v>
      </c>
      <c r="R6" s="255"/>
      <c r="S6" s="255"/>
      <c r="T6" s="256"/>
      <c r="U6" s="257" t="s">
        <v>161</v>
      </c>
      <c r="V6" s="258"/>
      <c r="W6" s="258"/>
      <c r="X6" s="259"/>
      <c r="Z6" s="213"/>
    </row>
    <row r="7" spans="2:26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M7" s="225" t="s">
        <v>111</v>
      </c>
      <c r="N7" s="223" t="s">
        <v>112</v>
      </c>
      <c r="O7" s="225" t="s">
        <v>113</v>
      </c>
      <c r="P7" s="223" t="s">
        <v>114</v>
      </c>
      <c r="Q7" s="225" t="s">
        <v>111</v>
      </c>
      <c r="R7" s="223" t="s">
        <v>112</v>
      </c>
      <c r="S7" s="226" t="s">
        <v>113</v>
      </c>
      <c r="T7" s="223" t="s">
        <v>114</v>
      </c>
      <c r="U7" s="225" t="s">
        <v>111</v>
      </c>
      <c r="V7" s="223" t="s">
        <v>112</v>
      </c>
      <c r="W7" s="226" t="s">
        <v>113</v>
      </c>
      <c r="X7" s="223" t="s">
        <v>114</v>
      </c>
      <c r="Z7" s="213"/>
    </row>
    <row r="8" spans="2:26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M8" s="229"/>
      <c r="N8" s="230"/>
      <c r="O8" s="229" t="s">
        <v>115</v>
      </c>
      <c r="P8" s="230"/>
      <c r="Q8" s="229"/>
      <c r="R8" s="230"/>
      <c r="S8" s="231" t="s">
        <v>115</v>
      </c>
      <c r="T8" s="230"/>
      <c r="U8" s="229"/>
      <c r="V8" s="230"/>
      <c r="W8" s="231" t="s">
        <v>115</v>
      </c>
      <c r="X8" s="230"/>
      <c r="Z8" s="213"/>
    </row>
    <row r="9" spans="2:26" ht="14.1" customHeight="1" x14ac:dyDescent="0.15">
      <c r="B9" s="216"/>
      <c r="C9" s="226"/>
      <c r="D9" s="271"/>
      <c r="E9" s="216"/>
      <c r="F9" s="612"/>
      <c r="G9" s="613"/>
      <c r="H9" s="612"/>
      <c r="I9" s="216"/>
      <c r="J9" s="612"/>
      <c r="K9" s="613"/>
      <c r="L9" s="612"/>
      <c r="M9" s="216"/>
      <c r="N9" s="612"/>
      <c r="O9" s="613"/>
      <c r="P9" s="612"/>
      <c r="Q9" s="216"/>
      <c r="R9" s="612"/>
      <c r="S9" s="613"/>
      <c r="T9" s="612"/>
      <c r="U9" s="216"/>
      <c r="V9" s="612"/>
      <c r="W9" s="613"/>
      <c r="X9" s="612"/>
      <c r="Z9" s="213"/>
    </row>
    <row r="10" spans="2:26" ht="14.1" customHeight="1" x14ac:dyDescent="0.15">
      <c r="B10" s="216" t="s">
        <v>70</v>
      </c>
      <c r="C10" s="226">
        <v>21</v>
      </c>
      <c r="D10" s="271" t="s">
        <v>71</v>
      </c>
      <c r="E10" s="216">
        <v>893</v>
      </c>
      <c r="F10" s="612">
        <v>1575</v>
      </c>
      <c r="G10" s="613">
        <v>1212</v>
      </c>
      <c r="H10" s="612">
        <v>45368</v>
      </c>
      <c r="I10" s="216">
        <v>1365</v>
      </c>
      <c r="J10" s="612">
        <v>1733</v>
      </c>
      <c r="K10" s="613">
        <v>1512</v>
      </c>
      <c r="L10" s="612">
        <v>32349</v>
      </c>
      <c r="M10" s="216">
        <v>1418</v>
      </c>
      <c r="N10" s="612">
        <v>1733</v>
      </c>
      <c r="O10" s="613">
        <v>1544</v>
      </c>
      <c r="P10" s="612">
        <v>25881</v>
      </c>
      <c r="Q10" s="216">
        <v>1418</v>
      </c>
      <c r="R10" s="612">
        <v>1785</v>
      </c>
      <c r="S10" s="613">
        <v>1586</v>
      </c>
      <c r="T10" s="612">
        <v>16221</v>
      </c>
      <c r="U10" s="216">
        <v>1313</v>
      </c>
      <c r="V10" s="612">
        <v>1628</v>
      </c>
      <c r="W10" s="613">
        <v>1478</v>
      </c>
      <c r="X10" s="612">
        <v>22338</v>
      </c>
      <c r="Z10" s="213"/>
    </row>
    <row r="11" spans="2:26" ht="14.1" customHeight="1" x14ac:dyDescent="0.15">
      <c r="B11" s="228"/>
      <c r="C11" s="231">
        <v>22</v>
      </c>
      <c r="D11" s="215"/>
      <c r="E11" s="228">
        <v>840</v>
      </c>
      <c r="F11" s="236">
        <v>1523</v>
      </c>
      <c r="G11" s="215">
        <v>1223</v>
      </c>
      <c r="H11" s="236">
        <v>51869</v>
      </c>
      <c r="I11" s="228">
        <v>1344</v>
      </c>
      <c r="J11" s="236">
        <v>1785</v>
      </c>
      <c r="K11" s="215">
        <v>1509</v>
      </c>
      <c r="L11" s="236">
        <v>44340</v>
      </c>
      <c r="M11" s="228">
        <v>1365</v>
      </c>
      <c r="N11" s="236">
        <v>1838</v>
      </c>
      <c r="O11" s="215">
        <v>1608</v>
      </c>
      <c r="P11" s="236">
        <v>21804</v>
      </c>
      <c r="Q11" s="228">
        <v>1365</v>
      </c>
      <c r="R11" s="236">
        <v>1838</v>
      </c>
      <c r="S11" s="215">
        <v>1627</v>
      </c>
      <c r="T11" s="236">
        <v>15458</v>
      </c>
      <c r="U11" s="228">
        <v>1260</v>
      </c>
      <c r="V11" s="236">
        <v>1680</v>
      </c>
      <c r="W11" s="215">
        <v>1495</v>
      </c>
      <c r="X11" s="236">
        <v>32230</v>
      </c>
      <c r="Z11" s="213"/>
    </row>
    <row r="12" spans="2:26" ht="14.1" customHeight="1" x14ac:dyDescent="0.15">
      <c r="B12" s="200" t="s">
        <v>175</v>
      </c>
      <c r="C12" s="193">
        <v>8</v>
      </c>
      <c r="D12" s="203" t="s">
        <v>500</v>
      </c>
      <c r="E12" s="233">
        <v>1176</v>
      </c>
      <c r="F12" s="234">
        <v>1418</v>
      </c>
      <c r="G12" s="213">
        <v>1269</v>
      </c>
      <c r="H12" s="234">
        <v>4954</v>
      </c>
      <c r="I12" s="233">
        <v>1344</v>
      </c>
      <c r="J12" s="234">
        <v>1575</v>
      </c>
      <c r="K12" s="213">
        <v>1448</v>
      </c>
      <c r="L12" s="234">
        <v>3734</v>
      </c>
      <c r="M12" s="233">
        <v>1397</v>
      </c>
      <c r="N12" s="234">
        <v>1628</v>
      </c>
      <c r="O12" s="213">
        <v>1537</v>
      </c>
      <c r="P12" s="234">
        <v>1904</v>
      </c>
      <c r="Q12" s="233">
        <v>1397</v>
      </c>
      <c r="R12" s="234">
        <v>1628</v>
      </c>
      <c r="S12" s="213">
        <v>1541</v>
      </c>
      <c r="T12" s="234">
        <v>1757</v>
      </c>
      <c r="U12" s="233">
        <v>1313</v>
      </c>
      <c r="V12" s="234">
        <v>1575</v>
      </c>
      <c r="W12" s="213">
        <v>1437</v>
      </c>
      <c r="X12" s="234">
        <v>3110</v>
      </c>
      <c r="Z12" s="213"/>
    </row>
    <row r="13" spans="2:26" ht="14.1" customHeight="1" x14ac:dyDescent="0.15">
      <c r="B13" s="200"/>
      <c r="C13" s="193">
        <v>9</v>
      </c>
      <c r="D13" s="203"/>
      <c r="E13" s="233">
        <v>1155</v>
      </c>
      <c r="F13" s="234">
        <v>1418</v>
      </c>
      <c r="G13" s="213">
        <v>1267</v>
      </c>
      <c r="H13" s="234">
        <v>3405</v>
      </c>
      <c r="I13" s="233">
        <v>1418</v>
      </c>
      <c r="J13" s="234">
        <v>1575</v>
      </c>
      <c r="K13" s="213">
        <v>1493</v>
      </c>
      <c r="L13" s="234">
        <v>2661</v>
      </c>
      <c r="M13" s="233">
        <v>1418</v>
      </c>
      <c r="N13" s="234">
        <v>1628</v>
      </c>
      <c r="O13" s="213">
        <v>1552</v>
      </c>
      <c r="P13" s="234">
        <v>1311</v>
      </c>
      <c r="Q13" s="233">
        <v>1470</v>
      </c>
      <c r="R13" s="234">
        <v>1628</v>
      </c>
      <c r="S13" s="213">
        <v>1555</v>
      </c>
      <c r="T13" s="234">
        <v>943</v>
      </c>
      <c r="U13" s="233">
        <v>1365</v>
      </c>
      <c r="V13" s="234">
        <v>1575</v>
      </c>
      <c r="W13" s="213">
        <v>1474</v>
      </c>
      <c r="X13" s="234">
        <v>1848</v>
      </c>
      <c r="Z13" s="213"/>
    </row>
    <row r="14" spans="2:26" ht="14.1" customHeight="1" x14ac:dyDescent="0.15">
      <c r="B14" s="200"/>
      <c r="C14" s="193">
        <v>10</v>
      </c>
      <c r="D14" s="203"/>
      <c r="E14" s="234">
        <v>1134</v>
      </c>
      <c r="F14" s="234">
        <v>1365</v>
      </c>
      <c r="G14" s="234">
        <v>1237.1881266490764</v>
      </c>
      <c r="H14" s="234">
        <v>4680.7</v>
      </c>
      <c r="I14" s="234">
        <v>1365</v>
      </c>
      <c r="J14" s="234">
        <v>1680</v>
      </c>
      <c r="K14" s="234">
        <v>1488.5162294353047</v>
      </c>
      <c r="L14" s="234">
        <v>3863.8999999999996</v>
      </c>
      <c r="M14" s="235">
        <v>1470</v>
      </c>
      <c r="N14" s="234">
        <v>1680</v>
      </c>
      <c r="O14" s="234">
        <v>1562.5683885890517</v>
      </c>
      <c r="P14" s="234">
        <v>1511.6999999999998</v>
      </c>
      <c r="Q14" s="234">
        <v>1522.5</v>
      </c>
      <c r="R14" s="234">
        <v>1680</v>
      </c>
      <c r="S14" s="234">
        <v>1585.0582047685832</v>
      </c>
      <c r="T14" s="234">
        <v>1040.4000000000001</v>
      </c>
      <c r="U14" s="234">
        <v>1365</v>
      </c>
      <c r="V14" s="234">
        <v>1575</v>
      </c>
      <c r="W14" s="234">
        <v>1475.4081572769949</v>
      </c>
      <c r="X14" s="234">
        <v>3019</v>
      </c>
      <c r="Z14" s="213"/>
    </row>
    <row r="15" spans="2:26" ht="14.1" customHeight="1" x14ac:dyDescent="0.15">
      <c r="B15" s="200"/>
      <c r="C15" s="193">
        <v>11</v>
      </c>
      <c r="D15" s="203"/>
      <c r="E15" s="234">
        <v>1050</v>
      </c>
      <c r="F15" s="234">
        <v>1365</v>
      </c>
      <c r="G15" s="234">
        <v>1163.486301369863</v>
      </c>
      <c r="H15" s="234">
        <v>4900.8</v>
      </c>
      <c r="I15" s="234">
        <v>1470</v>
      </c>
      <c r="J15" s="234">
        <v>1680</v>
      </c>
      <c r="K15" s="234">
        <v>1522.1713502398902</v>
      </c>
      <c r="L15" s="234">
        <v>4595.5</v>
      </c>
      <c r="M15" s="234">
        <v>1522.5</v>
      </c>
      <c r="N15" s="234">
        <v>1732.5</v>
      </c>
      <c r="O15" s="234">
        <v>1608.4367541766112</v>
      </c>
      <c r="P15" s="234">
        <v>1253.5</v>
      </c>
      <c r="Q15" s="234">
        <v>1470</v>
      </c>
      <c r="R15" s="234">
        <v>1732.5</v>
      </c>
      <c r="S15" s="234">
        <v>1606.0230557467307</v>
      </c>
      <c r="T15" s="234">
        <v>1159</v>
      </c>
      <c r="U15" s="234">
        <v>1365</v>
      </c>
      <c r="V15" s="234">
        <v>1680</v>
      </c>
      <c r="W15" s="234">
        <v>1521.8074083189758</v>
      </c>
      <c r="X15" s="235">
        <v>2829.3</v>
      </c>
      <c r="Z15" s="213"/>
    </row>
    <row r="16" spans="2:26" ht="14.1" customHeight="1" x14ac:dyDescent="0.15">
      <c r="B16" s="200"/>
      <c r="C16" s="193">
        <v>12</v>
      </c>
      <c r="D16" s="203"/>
      <c r="E16" s="234">
        <v>1050</v>
      </c>
      <c r="F16" s="234">
        <v>1365</v>
      </c>
      <c r="G16" s="234">
        <v>1123.6842587742271</v>
      </c>
      <c r="H16" s="234">
        <v>5429</v>
      </c>
      <c r="I16" s="235">
        <v>1470</v>
      </c>
      <c r="J16" s="234">
        <v>1785</v>
      </c>
      <c r="K16" s="234">
        <v>1566.739782459437</v>
      </c>
      <c r="L16" s="234">
        <v>5007</v>
      </c>
      <c r="M16" s="234">
        <v>1575</v>
      </c>
      <c r="N16" s="234">
        <v>1837.5</v>
      </c>
      <c r="O16" s="234">
        <v>1654.737061403509</v>
      </c>
      <c r="P16" s="234">
        <v>1881</v>
      </c>
      <c r="Q16" s="234">
        <v>1575</v>
      </c>
      <c r="R16" s="234">
        <v>1837.5</v>
      </c>
      <c r="S16" s="234">
        <v>1656.0779285241561</v>
      </c>
      <c r="T16" s="234">
        <v>1248</v>
      </c>
      <c r="U16" s="234">
        <v>1470</v>
      </c>
      <c r="V16" s="234">
        <v>1680</v>
      </c>
      <c r="W16" s="234">
        <v>1541.1300330224203</v>
      </c>
      <c r="X16" s="235">
        <v>3419</v>
      </c>
      <c r="Z16" s="213"/>
    </row>
    <row r="17" spans="2:26" ht="14.1" customHeight="1" x14ac:dyDescent="0.15">
      <c r="B17" s="200" t="s">
        <v>177</v>
      </c>
      <c r="C17" s="193">
        <v>1</v>
      </c>
      <c r="D17" s="203" t="s">
        <v>500</v>
      </c>
      <c r="E17" s="234">
        <v>1050</v>
      </c>
      <c r="F17" s="234">
        <v>1312.5</v>
      </c>
      <c r="G17" s="234">
        <v>1112.3339449541284</v>
      </c>
      <c r="H17" s="234">
        <v>3074.1</v>
      </c>
      <c r="I17" s="234">
        <v>1470</v>
      </c>
      <c r="J17" s="234">
        <v>1732.5</v>
      </c>
      <c r="K17" s="234">
        <v>1579.396569433032</v>
      </c>
      <c r="L17" s="234">
        <v>3115.8</v>
      </c>
      <c r="M17" s="234">
        <v>1470</v>
      </c>
      <c r="N17" s="234">
        <v>1785</v>
      </c>
      <c r="O17" s="234">
        <v>1613.289087947883</v>
      </c>
      <c r="P17" s="234">
        <v>1540.5</v>
      </c>
      <c r="Q17" s="234">
        <v>1470</v>
      </c>
      <c r="R17" s="234">
        <v>1785</v>
      </c>
      <c r="S17" s="234">
        <v>1638.7968299711818</v>
      </c>
      <c r="T17" s="234">
        <v>875.00000000000011</v>
      </c>
      <c r="U17" s="234">
        <v>1417.5</v>
      </c>
      <c r="V17" s="234">
        <v>1680</v>
      </c>
      <c r="W17" s="234">
        <v>1536.8506548732776</v>
      </c>
      <c r="X17" s="235">
        <v>2407.3000000000002</v>
      </c>
      <c r="Z17" s="213"/>
    </row>
    <row r="18" spans="2:26" ht="14.1" customHeight="1" x14ac:dyDescent="0.15">
      <c r="B18" s="200"/>
      <c r="C18" s="193">
        <v>2</v>
      </c>
      <c r="D18" s="203"/>
      <c r="E18" s="234">
        <v>1155</v>
      </c>
      <c r="F18" s="235">
        <v>1312.5</v>
      </c>
      <c r="G18" s="234">
        <v>1192.9597315436242</v>
      </c>
      <c r="H18" s="234">
        <v>3742.3</v>
      </c>
      <c r="I18" s="234">
        <v>1522.5</v>
      </c>
      <c r="J18" s="234">
        <v>1785</v>
      </c>
      <c r="K18" s="234">
        <v>1643.4037529828618</v>
      </c>
      <c r="L18" s="234">
        <v>3791.9</v>
      </c>
      <c r="M18" s="234">
        <v>1575</v>
      </c>
      <c r="N18" s="234">
        <v>1837.5</v>
      </c>
      <c r="O18" s="234">
        <v>1700.5670103092784</v>
      </c>
      <c r="P18" s="234">
        <v>1195.3</v>
      </c>
      <c r="Q18" s="234">
        <v>1575</v>
      </c>
      <c r="R18" s="234">
        <v>1837.5</v>
      </c>
      <c r="S18" s="234">
        <v>1710.701086956522</v>
      </c>
      <c r="T18" s="234">
        <v>765.7</v>
      </c>
      <c r="U18" s="234">
        <v>1470</v>
      </c>
      <c r="V18" s="234">
        <v>1732.5</v>
      </c>
      <c r="W18" s="234">
        <v>1576.4322955738935</v>
      </c>
      <c r="X18" s="235">
        <v>2196.1000000000004</v>
      </c>
      <c r="Z18" s="213"/>
    </row>
    <row r="19" spans="2:26" ht="14.1" customHeight="1" x14ac:dyDescent="0.15">
      <c r="B19" s="200"/>
      <c r="C19" s="193">
        <v>3</v>
      </c>
      <c r="D19" s="203"/>
      <c r="E19" s="234">
        <v>1207.5</v>
      </c>
      <c r="F19" s="234">
        <v>1207.5</v>
      </c>
      <c r="G19" s="234">
        <v>1207.5</v>
      </c>
      <c r="H19" s="235">
        <v>3618.3</v>
      </c>
      <c r="I19" s="234">
        <v>1522.5</v>
      </c>
      <c r="J19" s="234">
        <v>1785</v>
      </c>
      <c r="K19" s="234">
        <v>1671.6846074380167</v>
      </c>
      <c r="L19" s="234">
        <v>3096.1000000000004</v>
      </c>
      <c r="M19" s="234">
        <v>1575</v>
      </c>
      <c r="N19" s="234">
        <v>1837.5</v>
      </c>
      <c r="O19" s="234">
        <v>1721.8451210287442</v>
      </c>
      <c r="P19" s="234">
        <v>1272.0999999999999</v>
      </c>
      <c r="Q19" s="234">
        <v>1575</v>
      </c>
      <c r="R19" s="234">
        <v>1837.5</v>
      </c>
      <c r="S19" s="234">
        <v>1742.5711785297553</v>
      </c>
      <c r="T19" s="234">
        <v>1142.4000000000001</v>
      </c>
      <c r="U19" s="234">
        <v>1470</v>
      </c>
      <c r="V19" s="234">
        <v>1732.5</v>
      </c>
      <c r="W19" s="234">
        <v>1581.002425222312</v>
      </c>
      <c r="X19" s="234">
        <v>1737</v>
      </c>
    </row>
    <row r="20" spans="2:26" ht="14.1" customHeight="1" x14ac:dyDescent="0.15">
      <c r="B20" s="200"/>
      <c r="C20" s="193">
        <v>4</v>
      </c>
      <c r="D20" s="203"/>
      <c r="E20" s="234">
        <v>1260</v>
      </c>
      <c r="F20" s="234">
        <v>1365</v>
      </c>
      <c r="G20" s="234">
        <v>1278.1118881118882</v>
      </c>
      <c r="H20" s="234">
        <v>2713.7</v>
      </c>
      <c r="I20" s="234">
        <v>1575</v>
      </c>
      <c r="J20" s="234">
        <v>1785</v>
      </c>
      <c r="K20" s="234">
        <v>1693.9605699138506</v>
      </c>
      <c r="L20" s="234">
        <v>3988.8999999999996</v>
      </c>
      <c r="M20" s="234">
        <v>1575</v>
      </c>
      <c r="N20" s="234">
        <v>1837.5</v>
      </c>
      <c r="O20" s="234">
        <v>1710.4721808985416</v>
      </c>
      <c r="P20" s="234">
        <v>1391.1</v>
      </c>
      <c r="Q20" s="234">
        <v>1575</v>
      </c>
      <c r="R20" s="234">
        <v>1837.5</v>
      </c>
      <c r="S20" s="234">
        <v>1715.4768041237112</v>
      </c>
      <c r="T20" s="234">
        <v>1567.7</v>
      </c>
      <c r="U20" s="234">
        <v>1470</v>
      </c>
      <c r="V20" s="235">
        <v>1680</v>
      </c>
      <c r="W20" s="234">
        <v>1576.4741532976827</v>
      </c>
      <c r="X20" s="235">
        <v>2072.6999999999998</v>
      </c>
    </row>
    <row r="21" spans="2:26" ht="14.1" customHeight="1" x14ac:dyDescent="0.15">
      <c r="B21" s="200"/>
      <c r="C21" s="193">
        <v>5</v>
      </c>
      <c r="D21" s="203"/>
      <c r="E21" s="234">
        <v>1312.5</v>
      </c>
      <c r="F21" s="234">
        <v>1522.5</v>
      </c>
      <c r="G21" s="234">
        <v>1453.9985430704789</v>
      </c>
      <c r="H21" s="234">
        <v>3387.9</v>
      </c>
      <c r="I21" s="234">
        <v>1575</v>
      </c>
      <c r="J21" s="234">
        <v>1837.5</v>
      </c>
      <c r="K21" s="234">
        <v>1682.3022488389147</v>
      </c>
      <c r="L21" s="234">
        <v>3491.8</v>
      </c>
      <c r="M21" s="234">
        <v>1575</v>
      </c>
      <c r="N21" s="234">
        <v>1837.5</v>
      </c>
      <c r="O21" s="234">
        <v>1729.8514120667521</v>
      </c>
      <c r="P21" s="234">
        <v>1336.6</v>
      </c>
      <c r="Q21" s="234">
        <v>1575</v>
      </c>
      <c r="R21" s="234">
        <v>1837.5</v>
      </c>
      <c r="S21" s="234">
        <v>1744.2297297297298</v>
      </c>
      <c r="T21" s="234">
        <v>1087.3000000000002</v>
      </c>
      <c r="U21" s="234">
        <v>1417.5</v>
      </c>
      <c r="V21" s="234">
        <v>1680</v>
      </c>
      <c r="W21" s="234">
        <v>1572.13545097206</v>
      </c>
      <c r="X21" s="235">
        <v>1639.8000000000002</v>
      </c>
    </row>
    <row r="22" spans="2:26" ht="14.1" customHeight="1" x14ac:dyDescent="0.15">
      <c r="B22" s="200"/>
      <c r="C22" s="193">
        <v>6</v>
      </c>
      <c r="D22" s="203"/>
      <c r="E22" s="234">
        <v>1365</v>
      </c>
      <c r="F22" s="234">
        <v>1575</v>
      </c>
      <c r="G22" s="234">
        <v>1472.4438926174496</v>
      </c>
      <c r="H22" s="234">
        <v>2189.1999999999998</v>
      </c>
      <c r="I22" s="234">
        <v>1575</v>
      </c>
      <c r="J22" s="234">
        <v>1785</v>
      </c>
      <c r="K22" s="234">
        <v>1680.5222940358342</v>
      </c>
      <c r="L22" s="234">
        <v>5086.5</v>
      </c>
      <c r="M22" s="234">
        <v>1585.5</v>
      </c>
      <c r="N22" s="234">
        <v>1837.5</v>
      </c>
      <c r="O22" s="234">
        <v>1734.8011363636367</v>
      </c>
      <c r="P22" s="234">
        <v>1106</v>
      </c>
      <c r="Q22" s="234">
        <v>1680</v>
      </c>
      <c r="R22" s="234">
        <v>1837.5</v>
      </c>
      <c r="S22" s="234">
        <v>1757.654004106776</v>
      </c>
      <c r="T22" s="234">
        <v>741.6</v>
      </c>
      <c r="U22" s="234">
        <v>1449</v>
      </c>
      <c r="V22" s="234">
        <v>1680</v>
      </c>
      <c r="W22" s="234">
        <v>1529.7933860531991</v>
      </c>
      <c r="X22" s="235">
        <v>1330.1</v>
      </c>
    </row>
    <row r="23" spans="2:26" ht="14.1" customHeight="1" x14ac:dyDescent="0.15">
      <c r="B23" s="200"/>
      <c r="C23" s="193">
        <v>7</v>
      </c>
      <c r="D23" s="203"/>
      <c r="E23" s="234">
        <v>1260</v>
      </c>
      <c r="F23" s="234">
        <v>1599.99</v>
      </c>
      <c r="G23" s="234">
        <v>1470.0596716480743</v>
      </c>
      <c r="H23" s="234">
        <v>2920.6</v>
      </c>
      <c r="I23" s="234">
        <v>1470</v>
      </c>
      <c r="J23" s="234">
        <v>1837.5</v>
      </c>
      <c r="K23" s="234">
        <v>1660.3172760353496</v>
      </c>
      <c r="L23" s="235">
        <v>1691.6</v>
      </c>
      <c r="M23" s="234">
        <v>1470</v>
      </c>
      <c r="N23" s="234">
        <v>1837.5</v>
      </c>
      <c r="O23" s="234">
        <v>1679.7059159759933</v>
      </c>
      <c r="P23" s="234">
        <v>606.9</v>
      </c>
      <c r="Q23" s="234">
        <v>1627.5</v>
      </c>
      <c r="R23" s="234">
        <v>1890</v>
      </c>
      <c r="S23" s="234">
        <v>1721.5852601156066</v>
      </c>
      <c r="T23" s="234">
        <v>842.4</v>
      </c>
      <c r="U23" s="234">
        <v>1312.5</v>
      </c>
      <c r="V23" s="234">
        <v>1680</v>
      </c>
      <c r="W23" s="235">
        <v>1500.4028303439195</v>
      </c>
      <c r="X23" s="235">
        <v>803.8</v>
      </c>
    </row>
    <row r="24" spans="2:26" ht="14.1" customHeight="1" x14ac:dyDescent="0.15">
      <c r="B24" s="194"/>
      <c r="C24" s="198">
        <v>8</v>
      </c>
      <c r="D24" s="206"/>
      <c r="E24" s="236">
        <v>1050</v>
      </c>
      <c r="F24" s="236">
        <v>1500.03</v>
      </c>
      <c r="G24" s="236">
        <v>1361.1859850660539</v>
      </c>
      <c r="H24" s="236">
        <v>2444.9</v>
      </c>
      <c r="I24" s="236">
        <v>1365</v>
      </c>
      <c r="J24" s="236">
        <v>1837.5</v>
      </c>
      <c r="K24" s="236">
        <v>1620.6637728765845</v>
      </c>
      <c r="L24" s="236">
        <v>2132.4</v>
      </c>
      <c r="M24" s="236">
        <v>1365</v>
      </c>
      <c r="N24" s="236">
        <v>1837.5</v>
      </c>
      <c r="O24" s="236">
        <v>1651.3390660592258</v>
      </c>
      <c r="P24" s="236">
        <v>879.80000000000007</v>
      </c>
      <c r="Q24" s="236">
        <v>1365</v>
      </c>
      <c r="R24" s="236">
        <v>1890</v>
      </c>
      <c r="S24" s="236">
        <v>1719.5781990521327</v>
      </c>
      <c r="T24" s="236">
        <v>810.9</v>
      </c>
      <c r="U24" s="236">
        <v>1260</v>
      </c>
      <c r="V24" s="236">
        <v>1785</v>
      </c>
      <c r="W24" s="236">
        <v>1512.5520856201977</v>
      </c>
      <c r="X24" s="237">
        <v>1445.1</v>
      </c>
    </row>
    <row r="25" spans="2:26" x14ac:dyDescent="0.15">
      <c r="B25" s="222"/>
      <c r="C25" s="241"/>
      <c r="D25" s="242"/>
      <c r="E25" s="233"/>
      <c r="F25" s="234"/>
      <c r="G25" s="213"/>
      <c r="H25" s="234"/>
      <c r="I25" s="233"/>
      <c r="J25" s="234"/>
      <c r="K25" s="213"/>
      <c r="L25" s="234"/>
      <c r="M25" s="233"/>
      <c r="N25" s="234"/>
      <c r="O25" s="213"/>
      <c r="P25" s="234"/>
      <c r="Q25" s="233"/>
      <c r="R25" s="234"/>
      <c r="S25" s="213"/>
      <c r="T25" s="234"/>
      <c r="U25" s="233"/>
      <c r="V25" s="234"/>
      <c r="W25" s="213"/>
      <c r="X25" s="234"/>
    </row>
    <row r="26" spans="2:26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  <c r="M26" s="233"/>
      <c r="N26" s="234"/>
      <c r="O26" s="213"/>
      <c r="P26" s="234"/>
      <c r="Q26" s="233"/>
      <c r="R26" s="234"/>
      <c r="S26" s="213"/>
      <c r="T26" s="234"/>
      <c r="U26" s="233"/>
      <c r="V26" s="234"/>
      <c r="W26" s="213"/>
      <c r="X26" s="234"/>
    </row>
    <row r="27" spans="2:26" x14ac:dyDescent="0.15">
      <c r="B27" s="219" t="s">
        <v>142</v>
      </c>
      <c r="C27" s="241"/>
      <c r="D27" s="242"/>
      <c r="E27" s="233"/>
      <c r="F27" s="234"/>
      <c r="G27" s="213"/>
      <c r="H27" s="234"/>
      <c r="I27" s="233"/>
      <c r="J27" s="234"/>
      <c r="K27" s="213"/>
      <c r="L27" s="234"/>
      <c r="M27" s="233"/>
      <c r="N27" s="234"/>
      <c r="O27" s="213"/>
      <c r="P27" s="234"/>
      <c r="Q27" s="233"/>
      <c r="R27" s="234"/>
      <c r="S27" s="213"/>
      <c r="T27" s="234"/>
      <c r="U27" s="233"/>
      <c r="V27" s="234"/>
      <c r="W27" s="213"/>
      <c r="X27" s="234"/>
    </row>
    <row r="28" spans="2:26" x14ac:dyDescent="0.15">
      <c r="B28" s="617"/>
      <c r="C28" s="244"/>
      <c r="D28" s="245"/>
      <c r="E28" s="609"/>
      <c r="F28" s="610"/>
      <c r="G28" s="611"/>
      <c r="H28" s="234"/>
      <c r="I28" s="609"/>
      <c r="J28" s="610"/>
      <c r="K28" s="611"/>
      <c r="L28" s="234"/>
      <c r="M28" s="609"/>
      <c r="N28" s="610"/>
      <c r="O28" s="611"/>
      <c r="P28" s="234"/>
      <c r="Q28" s="609"/>
      <c r="R28" s="610"/>
      <c r="S28" s="611"/>
      <c r="T28" s="234"/>
      <c r="U28" s="609"/>
      <c r="V28" s="610"/>
      <c r="W28" s="611"/>
      <c r="X28" s="234"/>
    </row>
    <row r="29" spans="2:26" x14ac:dyDescent="0.15">
      <c r="B29" s="243" t="s">
        <v>143</v>
      </c>
      <c r="C29" s="244"/>
      <c r="D29" s="245"/>
      <c r="E29" s="233"/>
      <c r="F29" s="234"/>
      <c r="G29" s="213"/>
      <c r="H29" s="234"/>
      <c r="I29" s="233"/>
      <c r="J29" s="234"/>
      <c r="K29" s="213"/>
      <c r="L29" s="234"/>
      <c r="M29" s="233"/>
      <c r="N29" s="234"/>
      <c r="O29" s="213"/>
      <c r="P29" s="234"/>
      <c r="Q29" s="233"/>
      <c r="R29" s="234"/>
      <c r="S29" s="213"/>
      <c r="T29" s="234"/>
      <c r="U29" s="233"/>
      <c r="V29" s="234"/>
      <c r="W29" s="213"/>
      <c r="X29" s="234"/>
    </row>
    <row r="30" spans="2:26" x14ac:dyDescent="0.15">
      <c r="B30" s="617">
        <v>40763</v>
      </c>
      <c r="C30" s="244"/>
      <c r="D30" s="245">
        <v>40781</v>
      </c>
      <c r="E30" s="609">
        <v>1050</v>
      </c>
      <c r="F30" s="610">
        <v>1500.03</v>
      </c>
      <c r="G30" s="611">
        <v>1358.1941785504982</v>
      </c>
      <c r="H30" s="234">
        <v>1490</v>
      </c>
      <c r="I30" s="609">
        <v>1365</v>
      </c>
      <c r="J30" s="610">
        <v>1785</v>
      </c>
      <c r="K30" s="611">
        <v>1612.8550773369207</v>
      </c>
      <c r="L30" s="234">
        <v>1158.3</v>
      </c>
      <c r="M30" s="609">
        <v>1365</v>
      </c>
      <c r="N30" s="610">
        <v>1837.5</v>
      </c>
      <c r="O30" s="611">
        <v>1648.4008431703207</v>
      </c>
      <c r="P30" s="234">
        <v>539.70000000000005</v>
      </c>
      <c r="Q30" s="609">
        <v>1365</v>
      </c>
      <c r="R30" s="610">
        <v>1890</v>
      </c>
      <c r="S30" s="611">
        <v>1714.4434171597636</v>
      </c>
      <c r="T30" s="234">
        <v>499.2</v>
      </c>
      <c r="U30" s="609">
        <v>1260</v>
      </c>
      <c r="V30" s="610">
        <v>1785</v>
      </c>
      <c r="W30" s="611">
        <v>1501.9360437470282</v>
      </c>
      <c r="X30" s="234">
        <v>947.2</v>
      </c>
    </row>
    <row r="31" spans="2:26" x14ac:dyDescent="0.15">
      <c r="B31" s="243" t="s">
        <v>144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  <c r="M31" s="233"/>
      <c r="N31" s="234"/>
      <c r="O31" s="213"/>
      <c r="P31" s="234"/>
      <c r="Q31" s="233"/>
      <c r="R31" s="234"/>
      <c r="S31" s="213"/>
      <c r="T31" s="234"/>
      <c r="U31" s="233"/>
      <c r="V31" s="234"/>
      <c r="W31" s="213"/>
      <c r="X31" s="234"/>
    </row>
    <row r="32" spans="2:26" x14ac:dyDescent="0.15">
      <c r="B32" s="521"/>
      <c r="C32" s="244"/>
      <c r="D32" s="245"/>
      <c r="E32" s="233"/>
      <c r="F32" s="234"/>
      <c r="G32" s="213"/>
      <c r="H32" s="234"/>
      <c r="I32" s="233"/>
      <c r="J32" s="234"/>
      <c r="K32" s="213"/>
      <c r="L32" s="234"/>
      <c r="M32" s="233"/>
      <c r="N32" s="234"/>
      <c r="O32" s="213"/>
      <c r="P32" s="234"/>
      <c r="Q32" s="233"/>
      <c r="R32" s="234"/>
      <c r="S32" s="213"/>
      <c r="T32" s="234"/>
      <c r="U32" s="233"/>
      <c r="V32" s="234"/>
      <c r="W32" s="213"/>
      <c r="X32" s="234"/>
    </row>
    <row r="33" spans="2:24" x14ac:dyDescent="0.15">
      <c r="B33" s="243" t="s">
        <v>145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  <c r="M33" s="233"/>
      <c r="N33" s="234"/>
      <c r="O33" s="213"/>
      <c r="P33" s="234"/>
      <c r="Q33" s="233"/>
      <c r="R33" s="234"/>
      <c r="S33" s="213"/>
      <c r="T33" s="234"/>
      <c r="U33" s="233"/>
      <c r="V33" s="234"/>
      <c r="W33" s="213"/>
      <c r="X33" s="234"/>
    </row>
    <row r="34" spans="2:24" ht="12" customHeight="1" x14ac:dyDescent="0.15">
      <c r="B34" s="521"/>
      <c r="C34" s="244"/>
      <c r="D34" s="245"/>
      <c r="E34" s="233"/>
      <c r="F34" s="234"/>
      <c r="G34" s="213"/>
      <c r="H34" s="234"/>
      <c r="I34" s="233"/>
      <c r="J34" s="234"/>
      <c r="K34" s="213"/>
      <c r="L34" s="234"/>
      <c r="M34" s="233"/>
      <c r="N34" s="234"/>
      <c r="O34" s="213"/>
      <c r="P34" s="234"/>
      <c r="Q34" s="233"/>
      <c r="R34" s="234"/>
      <c r="S34" s="213"/>
      <c r="T34" s="234"/>
      <c r="U34" s="233"/>
      <c r="V34" s="234"/>
      <c r="W34" s="213"/>
      <c r="X34" s="234"/>
    </row>
    <row r="35" spans="2:24" ht="12" customHeight="1" x14ac:dyDescent="0.15">
      <c r="B35" s="243" t="s">
        <v>146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  <c r="M35" s="233"/>
      <c r="N35" s="234"/>
      <c r="O35" s="213"/>
      <c r="P35" s="234"/>
      <c r="Q35" s="233"/>
      <c r="R35" s="234"/>
      <c r="S35" s="213"/>
      <c r="T35" s="234"/>
      <c r="U35" s="233"/>
      <c r="V35" s="234"/>
      <c r="W35" s="213"/>
      <c r="X35" s="234"/>
    </row>
    <row r="36" spans="2:24" ht="12" customHeight="1" x14ac:dyDescent="0.15">
      <c r="B36" s="618">
        <v>40784</v>
      </c>
      <c r="C36" s="251"/>
      <c r="D36" s="252">
        <v>40795</v>
      </c>
      <c r="E36" s="614">
        <v>1050</v>
      </c>
      <c r="F36" s="615">
        <v>1500.03</v>
      </c>
      <c r="G36" s="616">
        <v>1365.4567763524819</v>
      </c>
      <c r="H36" s="236">
        <v>954.9</v>
      </c>
      <c r="I36" s="614">
        <v>1365</v>
      </c>
      <c r="J36" s="615">
        <v>1837.5</v>
      </c>
      <c r="K36" s="616">
        <v>1628.4234161988782</v>
      </c>
      <c r="L36" s="236">
        <v>974.1</v>
      </c>
      <c r="M36" s="614">
        <v>1417.5</v>
      </c>
      <c r="N36" s="615">
        <v>1837.5</v>
      </c>
      <c r="O36" s="616">
        <v>1657.4526315789476</v>
      </c>
      <c r="P36" s="236">
        <v>340.1</v>
      </c>
      <c r="Q36" s="614">
        <v>1365</v>
      </c>
      <c r="R36" s="615">
        <v>1890</v>
      </c>
      <c r="S36" s="616">
        <v>1723.4073359073361</v>
      </c>
      <c r="T36" s="236">
        <v>311.7</v>
      </c>
      <c r="U36" s="614">
        <v>1365</v>
      </c>
      <c r="V36" s="615">
        <v>1785</v>
      </c>
      <c r="W36" s="616">
        <v>1536.4637629418064</v>
      </c>
      <c r="X36" s="236">
        <v>497.9</v>
      </c>
    </row>
    <row r="37" spans="2:24" ht="6" customHeight="1" x14ac:dyDescent="0.15">
      <c r="B37" s="220"/>
      <c r="C37" s="241"/>
      <c r="D37" s="241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</row>
    <row r="38" spans="2:24" ht="12.75" customHeight="1" x14ac:dyDescent="0.15">
      <c r="B38" s="214"/>
    </row>
    <row r="39" spans="2:24" ht="12.75" customHeight="1" x14ac:dyDescent="0.15">
      <c r="B39" s="253"/>
    </row>
    <row r="40" spans="2:24" x14ac:dyDescent="0.15">
      <c r="B40" s="253"/>
    </row>
    <row r="41" spans="2:24" x14ac:dyDescent="0.15">
      <c r="B41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12" customWidth="1"/>
    <col min="2" max="2" width="5.625" style="212" customWidth="1"/>
    <col min="3" max="3" width="3.25" style="212" customWidth="1"/>
    <col min="4" max="7" width="5.875" style="212" customWidth="1"/>
    <col min="8" max="8" width="8.125" style="212" customWidth="1"/>
    <col min="9" max="11" width="5.875" style="212" customWidth="1"/>
    <col min="12" max="12" width="8.125" style="212" customWidth="1"/>
    <col min="13" max="15" width="5.875" style="212" customWidth="1"/>
    <col min="16" max="16" width="8.125" style="212" customWidth="1"/>
    <col min="17" max="19" width="5.875" style="212" customWidth="1"/>
    <col min="20" max="20" width="8.125" style="212" customWidth="1"/>
    <col min="21" max="23" width="5.875" style="212" customWidth="1"/>
    <col min="24" max="24" width="8.125" style="212" customWidth="1"/>
    <col min="25" max="16384" width="7.5" style="212"/>
  </cols>
  <sheetData>
    <row r="3" spans="2:14" x14ac:dyDescent="0.15">
      <c r="B3" s="212" t="s">
        <v>502</v>
      </c>
    </row>
    <row r="4" spans="2:14" x14ac:dyDescent="0.15">
      <c r="L4" s="214" t="s">
        <v>103</v>
      </c>
    </row>
    <row r="5" spans="2:14" ht="6" customHeight="1" x14ac:dyDescent="0.15"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N5" s="213"/>
    </row>
    <row r="6" spans="2:14" x14ac:dyDescent="0.15">
      <c r="B6" s="216"/>
      <c r="C6" s="217" t="s">
        <v>104</v>
      </c>
      <c r="D6" s="218"/>
      <c r="E6" s="257" t="s">
        <v>162</v>
      </c>
      <c r="F6" s="258"/>
      <c r="G6" s="258"/>
      <c r="H6" s="259"/>
      <c r="I6" s="238" t="s">
        <v>164</v>
      </c>
      <c r="J6" s="239"/>
      <c r="K6" s="239"/>
      <c r="L6" s="240"/>
      <c r="N6" s="213"/>
    </row>
    <row r="7" spans="2:14" x14ac:dyDescent="0.15">
      <c r="B7" s="219" t="s">
        <v>110</v>
      </c>
      <c r="C7" s="220"/>
      <c r="D7" s="221"/>
      <c r="E7" s="225" t="s">
        <v>111</v>
      </c>
      <c r="F7" s="223" t="s">
        <v>112</v>
      </c>
      <c r="G7" s="226" t="s">
        <v>113</v>
      </c>
      <c r="H7" s="223" t="s">
        <v>114</v>
      </c>
      <c r="I7" s="225" t="s">
        <v>111</v>
      </c>
      <c r="J7" s="223" t="s">
        <v>112</v>
      </c>
      <c r="K7" s="226" t="s">
        <v>113</v>
      </c>
      <c r="L7" s="223" t="s">
        <v>114</v>
      </c>
      <c r="N7" s="213"/>
    </row>
    <row r="8" spans="2:14" x14ac:dyDescent="0.15">
      <c r="B8" s="228"/>
      <c r="C8" s="215"/>
      <c r="D8" s="215"/>
      <c r="E8" s="229"/>
      <c r="F8" s="230"/>
      <c r="G8" s="231" t="s">
        <v>115</v>
      </c>
      <c r="H8" s="230"/>
      <c r="I8" s="229"/>
      <c r="J8" s="230"/>
      <c r="K8" s="231" t="s">
        <v>115</v>
      </c>
      <c r="L8" s="230"/>
      <c r="N8" s="213"/>
    </row>
    <row r="9" spans="2:14" ht="14.1" customHeight="1" x14ac:dyDescent="0.15">
      <c r="B9" s="216"/>
      <c r="C9" s="226"/>
      <c r="D9" s="271"/>
      <c r="E9" s="216"/>
      <c r="F9" s="612"/>
      <c r="G9" s="613"/>
      <c r="H9" s="612"/>
      <c r="I9" s="216"/>
      <c r="J9" s="612"/>
      <c r="K9" s="613"/>
      <c r="L9" s="612"/>
      <c r="N9" s="213"/>
    </row>
    <row r="10" spans="2:14" ht="14.1" customHeight="1" x14ac:dyDescent="0.15">
      <c r="B10" s="216" t="s">
        <v>70</v>
      </c>
      <c r="C10" s="226">
        <v>21</v>
      </c>
      <c r="D10" s="271" t="s">
        <v>71</v>
      </c>
      <c r="E10" s="216">
        <v>945</v>
      </c>
      <c r="F10" s="612">
        <v>1155</v>
      </c>
      <c r="G10" s="613">
        <v>1024</v>
      </c>
      <c r="H10" s="612">
        <v>29098</v>
      </c>
      <c r="I10" s="216">
        <v>1680</v>
      </c>
      <c r="J10" s="612">
        <v>2048</v>
      </c>
      <c r="K10" s="613">
        <v>1856</v>
      </c>
      <c r="L10" s="612">
        <v>371084</v>
      </c>
      <c r="N10" s="213"/>
    </row>
    <row r="11" spans="2:14" ht="14.1" customHeight="1" x14ac:dyDescent="0.15">
      <c r="B11" s="228"/>
      <c r="C11" s="231">
        <v>22</v>
      </c>
      <c r="D11" s="215"/>
      <c r="E11" s="228">
        <v>893</v>
      </c>
      <c r="F11" s="236">
        <v>1213</v>
      </c>
      <c r="G11" s="215">
        <v>1035</v>
      </c>
      <c r="H11" s="236">
        <v>33822</v>
      </c>
      <c r="I11" s="228">
        <v>1554</v>
      </c>
      <c r="J11" s="236">
        <v>2205</v>
      </c>
      <c r="K11" s="215">
        <v>1895</v>
      </c>
      <c r="L11" s="236">
        <v>444834</v>
      </c>
      <c r="N11" s="213"/>
    </row>
    <row r="12" spans="2:14" ht="14.1" customHeight="1" x14ac:dyDescent="0.15">
      <c r="B12" s="200" t="s">
        <v>175</v>
      </c>
      <c r="C12" s="193">
        <v>8</v>
      </c>
      <c r="D12" s="203" t="s">
        <v>508</v>
      </c>
      <c r="E12" s="233">
        <v>998</v>
      </c>
      <c r="F12" s="234">
        <v>1103</v>
      </c>
      <c r="G12" s="213">
        <v>1045</v>
      </c>
      <c r="H12" s="234">
        <v>2274</v>
      </c>
      <c r="I12" s="233">
        <v>1628</v>
      </c>
      <c r="J12" s="234">
        <v>1838</v>
      </c>
      <c r="K12" s="213">
        <v>1760</v>
      </c>
      <c r="L12" s="234">
        <v>38332</v>
      </c>
      <c r="N12" s="213"/>
    </row>
    <row r="13" spans="2:14" ht="14.1" customHeight="1" x14ac:dyDescent="0.15">
      <c r="B13" s="200"/>
      <c r="C13" s="193">
        <v>9</v>
      </c>
      <c r="D13" s="203"/>
      <c r="E13" s="233">
        <v>998</v>
      </c>
      <c r="F13" s="234">
        <v>1155</v>
      </c>
      <c r="G13" s="213">
        <v>1057</v>
      </c>
      <c r="H13" s="234">
        <v>2616</v>
      </c>
      <c r="I13" s="233">
        <v>1649</v>
      </c>
      <c r="J13" s="234">
        <v>1869</v>
      </c>
      <c r="K13" s="213">
        <v>1761</v>
      </c>
      <c r="L13" s="234">
        <v>32206</v>
      </c>
      <c r="N13" s="213"/>
    </row>
    <row r="14" spans="2:14" ht="14.1" customHeight="1" x14ac:dyDescent="0.15">
      <c r="B14" s="200"/>
      <c r="C14" s="193">
        <v>10</v>
      </c>
      <c r="D14" s="203"/>
      <c r="E14" s="234">
        <v>1050</v>
      </c>
      <c r="F14" s="234">
        <v>1212.75</v>
      </c>
      <c r="G14" s="235">
        <v>1095.2059773828755</v>
      </c>
      <c r="H14" s="234">
        <v>3574.1</v>
      </c>
      <c r="I14" s="234">
        <v>1732.5</v>
      </c>
      <c r="J14" s="234">
        <v>1942.5</v>
      </c>
      <c r="K14" s="235">
        <v>1851.0457393678075</v>
      </c>
      <c r="L14" s="234">
        <v>33324.400000000001</v>
      </c>
      <c r="N14" s="213"/>
    </row>
    <row r="15" spans="2:14" ht="14.1" customHeight="1" x14ac:dyDescent="0.15">
      <c r="B15" s="200"/>
      <c r="C15" s="193">
        <v>11</v>
      </c>
      <c r="D15" s="203"/>
      <c r="E15" s="234">
        <v>1050</v>
      </c>
      <c r="F15" s="234">
        <v>1212.75</v>
      </c>
      <c r="G15" s="234">
        <v>1103.9850487881649</v>
      </c>
      <c r="H15" s="234">
        <v>2996.1</v>
      </c>
      <c r="I15" s="234">
        <v>1785</v>
      </c>
      <c r="J15" s="234">
        <v>1995</v>
      </c>
      <c r="K15" s="234">
        <v>1892.6630203878942</v>
      </c>
      <c r="L15" s="235">
        <v>33060.1</v>
      </c>
      <c r="N15" s="213"/>
    </row>
    <row r="16" spans="2:14" ht="14.1" customHeight="1" x14ac:dyDescent="0.15">
      <c r="B16" s="200"/>
      <c r="C16" s="193">
        <v>12</v>
      </c>
      <c r="D16" s="203"/>
      <c r="E16" s="234">
        <v>1050</v>
      </c>
      <c r="F16" s="234">
        <v>1212.75</v>
      </c>
      <c r="G16" s="234">
        <v>1102.0189546701081</v>
      </c>
      <c r="H16" s="234">
        <v>2634</v>
      </c>
      <c r="I16" s="234">
        <v>1890</v>
      </c>
      <c r="J16" s="234">
        <v>2205</v>
      </c>
      <c r="K16" s="234">
        <v>2023.9523790108863</v>
      </c>
      <c r="L16" s="235">
        <v>51651</v>
      </c>
      <c r="N16" s="213"/>
    </row>
    <row r="17" spans="2:12" ht="14.1" customHeight="1" x14ac:dyDescent="0.15">
      <c r="B17" s="200" t="s">
        <v>177</v>
      </c>
      <c r="C17" s="193">
        <v>1</v>
      </c>
      <c r="D17" s="203" t="s">
        <v>508</v>
      </c>
      <c r="E17" s="234">
        <v>1050</v>
      </c>
      <c r="F17" s="234">
        <v>1212.75</v>
      </c>
      <c r="G17" s="234">
        <v>1093.813312605992</v>
      </c>
      <c r="H17" s="234">
        <v>2130.1</v>
      </c>
      <c r="I17" s="234">
        <v>1785</v>
      </c>
      <c r="J17" s="234">
        <v>2152.5</v>
      </c>
      <c r="K17" s="234">
        <v>1999.1749972246894</v>
      </c>
      <c r="L17" s="235">
        <v>26117.5</v>
      </c>
    </row>
    <row r="18" spans="2:12" ht="14.1" customHeight="1" x14ac:dyDescent="0.15">
      <c r="B18" s="200"/>
      <c r="C18" s="193">
        <v>2</v>
      </c>
      <c r="D18" s="203"/>
      <c r="E18" s="234">
        <v>997.5</v>
      </c>
      <c r="F18" s="234">
        <v>1207.5</v>
      </c>
      <c r="G18" s="234">
        <v>1058.4757880310644</v>
      </c>
      <c r="H18" s="234">
        <v>3227.7</v>
      </c>
      <c r="I18" s="234">
        <v>1785</v>
      </c>
      <c r="J18" s="234">
        <v>2100</v>
      </c>
      <c r="K18" s="234">
        <v>1934.3886824807089</v>
      </c>
      <c r="L18" s="235">
        <v>31167.200000000001</v>
      </c>
    </row>
    <row r="19" spans="2:12" ht="14.1" customHeight="1" x14ac:dyDescent="0.15">
      <c r="B19" s="200"/>
      <c r="C19" s="193">
        <v>3</v>
      </c>
      <c r="D19" s="203"/>
      <c r="E19" s="234">
        <v>945</v>
      </c>
      <c r="F19" s="234">
        <v>1212.75</v>
      </c>
      <c r="G19" s="234">
        <v>1049.4021962729914</v>
      </c>
      <c r="H19" s="234">
        <v>2108.4</v>
      </c>
      <c r="I19" s="234">
        <v>1785</v>
      </c>
      <c r="J19" s="234">
        <v>2136.33</v>
      </c>
      <c r="K19" s="234">
        <v>1958.4772257071461</v>
      </c>
      <c r="L19" s="234">
        <v>27081.7</v>
      </c>
    </row>
    <row r="20" spans="2:12" ht="14.1" customHeight="1" x14ac:dyDescent="0.15">
      <c r="B20" s="200"/>
      <c r="C20" s="193">
        <v>4</v>
      </c>
      <c r="D20" s="203"/>
      <c r="E20" s="234">
        <v>945</v>
      </c>
      <c r="F20" s="234">
        <v>1155</v>
      </c>
      <c r="G20" s="234">
        <v>1040.0523236375795</v>
      </c>
      <c r="H20" s="234">
        <v>2158.4</v>
      </c>
      <c r="I20" s="234">
        <v>1816.5</v>
      </c>
      <c r="J20" s="234">
        <v>2152.5</v>
      </c>
      <c r="K20" s="234">
        <v>1981.9461112987667</v>
      </c>
      <c r="L20" s="235">
        <v>29469.8</v>
      </c>
    </row>
    <row r="21" spans="2:12" ht="14.1" customHeight="1" x14ac:dyDescent="0.15">
      <c r="B21" s="200"/>
      <c r="C21" s="193">
        <v>5</v>
      </c>
      <c r="D21" s="203"/>
      <c r="E21" s="234">
        <v>945</v>
      </c>
      <c r="F21" s="234">
        <v>1155</v>
      </c>
      <c r="G21" s="234">
        <v>1045.9263315405967</v>
      </c>
      <c r="H21" s="234">
        <v>2578.8000000000002</v>
      </c>
      <c r="I21" s="234">
        <v>1837.5</v>
      </c>
      <c r="J21" s="234">
        <v>2161.7400000000002</v>
      </c>
      <c r="K21" s="234">
        <v>1997.869175131076</v>
      </c>
      <c r="L21" s="235">
        <v>31128.799999999999</v>
      </c>
    </row>
    <row r="22" spans="2:12" ht="14.1" customHeight="1" x14ac:dyDescent="0.15">
      <c r="B22" s="200"/>
      <c r="C22" s="193">
        <v>6</v>
      </c>
      <c r="D22" s="203"/>
      <c r="E22" s="234">
        <v>945</v>
      </c>
      <c r="F22" s="234">
        <v>1102.5</v>
      </c>
      <c r="G22" s="234">
        <v>1041.9070509035078</v>
      </c>
      <c r="H22" s="234">
        <v>2122.8999999999996</v>
      </c>
      <c r="I22" s="234">
        <v>1837.5</v>
      </c>
      <c r="J22" s="234">
        <v>2152.5</v>
      </c>
      <c r="K22" s="234">
        <v>1998.9497178126544</v>
      </c>
      <c r="L22" s="235">
        <v>18936</v>
      </c>
    </row>
    <row r="23" spans="2:12" ht="14.1" customHeight="1" x14ac:dyDescent="0.15">
      <c r="B23" s="200"/>
      <c r="C23" s="193">
        <v>7</v>
      </c>
      <c r="D23" s="203"/>
      <c r="E23" s="234">
        <v>840</v>
      </c>
      <c r="F23" s="234">
        <v>1212.75</v>
      </c>
      <c r="G23" s="234">
        <v>1024.3003689372808</v>
      </c>
      <c r="H23" s="234">
        <v>1759.2</v>
      </c>
      <c r="I23" s="234">
        <v>1575</v>
      </c>
      <c r="J23" s="234">
        <v>2205</v>
      </c>
      <c r="K23" s="234">
        <v>1930.3724202939657</v>
      </c>
      <c r="L23" s="235">
        <v>14057.3</v>
      </c>
    </row>
    <row r="24" spans="2:12" ht="14.1" customHeight="1" x14ac:dyDescent="0.15">
      <c r="B24" s="194"/>
      <c r="C24" s="198">
        <v>8</v>
      </c>
      <c r="D24" s="206"/>
      <c r="E24" s="236">
        <v>840</v>
      </c>
      <c r="F24" s="236">
        <v>1212.75</v>
      </c>
      <c r="G24" s="236">
        <v>1034.846118127786</v>
      </c>
      <c r="H24" s="236">
        <v>2664.8999999999996</v>
      </c>
      <c r="I24" s="236">
        <v>1393.3500000000001</v>
      </c>
      <c r="J24" s="236">
        <v>2205</v>
      </c>
      <c r="K24" s="236">
        <v>1908.6414432815029</v>
      </c>
      <c r="L24" s="237">
        <v>18674.8</v>
      </c>
    </row>
    <row r="25" spans="2:12" x14ac:dyDescent="0.15">
      <c r="B25" s="222"/>
      <c r="C25" s="241"/>
      <c r="D25" s="242"/>
      <c r="E25" s="233"/>
      <c r="F25" s="234"/>
      <c r="G25" s="213"/>
      <c r="H25" s="234"/>
      <c r="I25" s="233"/>
      <c r="J25" s="234"/>
      <c r="K25" s="213"/>
      <c r="L25" s="234"/>
    </row>
    <row r="26" spans="2:12" x14ac:dyDescent="0.15">
      <c r="B26" s="222"/>
      <c r="C26" s="241"/>
      <c r="D26" s="242"/>
      <c r="E26" s="233"/>
      <c r="F26" s="234"/>
      <c r="G26" s="213"/>
      <c r="H26" s="234"/>
      <c r="I26" s="233"/>
      <c r="J26" s="234"/>
      <c r="K26" s="213"/>
      <c r="L26" s="234"/>
    </row>
    <row r="27" spans="2:12" x14ac:dyDescent="0.15">
      <c r="B27" s="219" t="s">
        <v>142</v>
      </c>
      <c r="C27" s="241"/>
      <c r="D27" s="242"/>
      <c r="E27" s="233"/>
      <c r="F27" s="234"/>
      <c r="G27" s="213"/>
      <c r="H27" s="234"/>
      <c r="I27" s="233"/>
      <c r="J27" s="234"/>
      <c r="K27" s="213"/>
      <c r="L27" s="234"/>
    </row>
    <row r="28" spans="2:12" x14ac:dyDescent="0.15">
      <c r="B28" s="617"/>
      <c r="C28" s="244"/>
      <c r="D28" s="245"/>
      <c r="E28" s="609"/>
      <c r="F28" s="610"/>
      <c r="G28" s="611"/>
      <c r="H28" s="234"/>
      <c r="I28" s="609"/>
      <c r="J28" s="610"/>
      <c r="K28" s="611"/>
      <c r="L28" s="234"/>
    </row>
    <row r="29" spans="2:12" x14ac:dyDescent="0.15">
      <c r="B29" s="243" t="s">
        <v>143</v>
      </c>
      <c r="C29" s="244"/>
      <c r="D29" s="245"/>
      <c r="E29" s="233"/>
      <c r="F29" s="234"/>
      <c r="G29" s="213"/>
      <c r="H29" s="234"/>
      <c r="I29" s="233"/>
      <c r="J29" s="234"/>
      <c r="K29" s="213"/>
      <c r="L29" s="234"/>
    </row>
    <row r="30" spans="2:12" x14ac:dyDescent="0.15">
      <c r="B30" s="617">
        <v>40763</v>
      </c>
      <c r="C30" s="244"/>
      <c r="D30" s="245">
        <v>40781</v>
      </c>
      <c r="E30" s="609">
        <v>840</v>
      </c>
      <c r="F30" s="610">
        <v>1155</v>
      </c>
      <c r="G30" s="611">
        <v>1029.3164779681763</v>
      </c>
      <c r="H30" s="234">
        <v>1617.8</v>
      </c>
      <c r="I30" s="609">
        <v>1417.5</v>
      </c>
      <c r="J30" s="610">
        <v>2205</v>
      </c>
      <c r="K30" s="611">
        <v>1911.4422959805113</v>
      </c>
      <c r="L30" s="234">
        <v>12952.3</v>
      </c>
    </row>
    <row r="31" spans="2:12" x14ac:dyDescent="0.15">
      <c r="B31" s="243" t="s">
        <v>144</v>
      </c>
      <c r="C31" s="244"/>
      <c r="D31" s="245"/>
      <c r="E31" s="233"/>
      <c r="F31" s="234"/>
      <c r="G31" s="213"/>
      <c r="H31" s="234"/>
      <c r="I31" s="233"/>
      <c r="J31" s="234"/>
      <c r="K31" s="213"/>
      <c r="L31" s="234"/>
    </row>
    <row r="32" spans="2:12" x14ac:dyDescent="0.15">
      <c r="B32" s="521"/>
      <c r="C32" s="244"/>
      <c r="D32" s="245"/>
      <c r="E32" s="233"/>
      <c r="F32" s="234"/>
      <c r="G32" s="213"/>
      <c r="H32" s="234"/>
      <c r="I32" s="233"/>
      <c r="J32" s="234"/>
      <c r="K32" s="213"/>
      <c r="L32" s="234"/>
    </row>
    <row r="33" spans="2:20" x14ac:dyDescent="0.15">
      <c r="B33" s="243" t="s">
        <v>145</v>
      </c>
      <c r="C33" s="244"/>
      <c r="D33" s="245"/>
      <c r="E33" s="233"/>
      <c r="F33" s="234"/>
      <c r="G33" s="213"/>
      <c r="H33" s="234"/>
      <c r="I33" s="233"/>
      <c r="J33" s="234"/>
      <c r="K33" s="213"/>
      <c r="L33" s="234"/>
    </row>
    <row r="34" spans="2:20" ht="12" customHeight="1" x14ac:dyDescent="0.15">
      <c r="B34" s="521"/>
      <c r="C34" s="244"/>
      <c r="D34" s="245"/>
      <c r="E34" s="233"/>
      <c r="F34" s="234"/>
      <c r="G34" s="213"/>
      <c r="H34" s="234"/>
      <c r="I34" s="233"/>
      <c r="J34" s="234"/>
      <c r="K34" s="213"/>
      <c r="L34" s="234"/>
    </row>
    <row r="35" spans="2:20" ht="12" customHeight="1" x14ac:dyDescent="0.15">
      <c r="B35" s="243" t="s">
        <v>146</v>
      </c>
      <c r="C35" s="244"/>
      <c r="D35" s="245"/>
      <c r="E35" s="233"/>
      <c r="F35" s="234"/>
      <c r="G35" s="213"/>
      <c r="H35" s="234"/>
      <c r="I35" s="233"/>
      <c r="J35" s="234"/>
      <c r="K35" s="213"/>
      <c r="L35" s="234"/>
    </row>
    <row r="36" spans="2:20" ht="12" customHeight="1" x14ac:dyDescent="0.15">
      <c r="B36" s="618">
        <v>40784</v>
      </c>
      <c r="C36" s="251"/>
      <c r="D36" s="252">
        <v>40795</v>
      </c>
      <c r="E36" s="614">
        <v>892.5</v>
      </c>
      <c r="F36" s="615">
        <v>1212.75</v>
      </c>
      <c r="G36" s="616">
        <v>1038.6046173044926</v>
      </c>
      <c r="H36" s="236">
        <v>1047.0999999999999</v>
      </c>
      <c r="I36" s="614">
        <v>1393.3500000000001</v>
      </c>
      <c r="J36" s="615">
        <v>2152.5</v>
      </c>
      <c r="K36" s="616">
        <v>1900.5930253755287</v>
      </c>
      <c r="L36" s="236">
        <v>5722.5</v>
      </c>
    </row>
    <row r="37" spans="2:20" ht="6" customHeight="1" x14ac:dyDescent="0.15">
      <c r="B37" s="220"/>
      <c r="C37" s="241"/>
      <c r="D37" s="241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</row>
    <row r="38" spans="2:20" ht="12.75" customHeight="1" x14ac:dyDescent="0.15">
      <c r="B38" s="214"/>
    </row>
    <row r="39" spans="2:20" ht="12.75" customHeight="1" x14ac:dyDescent="0.15">
      <c r="B39" s="253"/>
    </row>
    <row r="40" spans="2:20" x14ac:dyDescent="0.15">
      <c r="B40" s="253"/>
    </row>
    <row r="41" spans="2:20" x14ac:dyDescent="0.15">
      <c r="B41" s="253"/>
    </row>
  </sheetData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7.625" style="182" customWidth="1"/>
    <col min="8" max="8" width="9.125" style="182" customWidth="1"/>
    <col min="9" max="11" width="7.625" style="182" customWidth="1"/>
    <col min="12" max="12" width="9.125" style="182" customWidth="1"/>
    <col min="13" max="15" width="7.625" style="182" customWidth="1"/>
    <col min="16" max="16" width="9.125" style="182" customWidth="1"/>
    <col min="17" max="19" width="7.625" style="182" customWidth="1"/>
    <col min="20" max="20" width="9.125" style="182" customWidth="1"/>
    <col min="21" max="16384" width="7.5" style="182"/>
  </cols>
  <sheetData>
    <row r="2" spans="2:16" x14ac:dyDescent="0.15">
      <c r="B2" s="182" t="s">
        <v>509</v>
      </c>
    </row>
    <row r="3" spans="2:16" x14ac:dyDescent="0.15">
      <c r="L3" s="183" t="s">
        <v>186</v>
      </c>
    </row>
    <row r="4" spans="2:16" ht="6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81"/>
    </row>
    <row r="5" spans="2:16" ht="15" customHeight="1" x14ac:dyDescent="0.15">
      <c r="B5" s="200"/>
      <c r="C5" s="185" t="s">
        <v>187</v>
      </c>
      <c r="D5" s="186"/>
      <c r="E5" s="655">
        <v>3</v>
      </c>
      <c r="F5" s="656"/>
      <c r="G5" s="656"/>
      <c r="H5" s="657"/>
      <c r="I5" s="655">
        <v>2</v>
      </c>
      <c r="J5" s="656"/>
      <c r="K5" s="656"/>
      <c r="L5" s="657"/>
      <c r="M5" s="655">
        <v>3</v>
      </c>
      <c r="N5" s="656"/>
      <c r="O5" s="656"/>
      <c r="P5" s="657"/>
    </row>
    <row r="6" spans="2:16" ht="15" customHeight="1" x14ac:dyDescent="0.15">
      <c r="B6" s="200"/>
      <c r="C6" s="196" t="s">
        <v>188</v>
      </c>
      <c r="D6" s="208"/>
      <c r="E6" s="655" t="s">
        <v>189</v>
      </c>
      <c r="F6" s="656"/>
      <c r="G6" s="656"/>
      <c r="H6" s="657"/>
      <c r="I6" s="655" t="s">
        <v>190</v>
      </c>
      <c r="J6" s="656"/>
      <c r="K6" s="656"/>
      <c r="L6" s="657"/>
      <c r="M6" s="655" t="s">
        <v>191</v>
      </c>
      <c r="N6" s="656"/>
      <c r="O6" s="656"/>
      <c r="P6" s="657"/>
    </row>
    <row r="7" spans="2:16" ht="15" customHeight="1" x14ac:dyDescent="0.15">
      <c r="B7" s="194" t="s">
        <v>110</v>
      </c>
      <c r="C7" s="195"/>
      <c r="D7" s="206"/>
      <c r="E7" s="185" t="s">
        <v>157</v>
      </c>
      <c r="F7" s="278" t="s">
        <v>112</v>
      </c>
      <c r="G7" s="187" t="s">
        <v>193</v>
      </c>
      <c r="H7" s="278" t="s">
        <v>194</v>
      </c>
      <c r="I7" s="185" t="s">
        <v>157</v>
      </c>
      <c r="J7" s="278" t="s">
        <v>112</v>
      </c>
      <c r="K7" s="187" t="s">
        <v>193</v>
      </c>
      <c r="L7" s="278" t="s">
        <v>114</v>
      </c>
      <c r="M7" s="185" t="s">
        <v>157</v>
      </c>
      <c r="N7" s="278" t="s">
        <v>112</v>
      </c>
      <c r="O7" s="187" t="s">
        <v>193</v>
      </c>
      <c r="P7" s="278" t="s">
        <v>114</v>
      </c>
    </row>
    <row r="8" spans="2:16" ht="15" customHeight="1" x14ac:dyDescent="0.15">
      <c r="B8" s="200"/>
      <c r="C8" s="224"/>
      <c r="D8" s="212"/>
      <c r="E8" s="200"/>
      <c r="F8" s="201"/>
      <c r="G8" s="181"/>
      <c r="H8" s="201"/>
      <c r="I8" s="202"/>
      <c r="J8" s="204"/>
      <c r="K8" s="205"/>
      <c r="L8" s="201"/>
      <c r="M8" s="202"/>
      <c r="N8" s="204"/>
      <c r="O8" s="205"/>
      <c r="P8" s="201"/>
    </row>
    <row r="9" spans="2:16" ht="15" customHeight="1" x14ac:dyDescent="0.15">
      <c r="B9" s="233"/>
      <c r="C9" s="224"/>
      <c r="D9" s="212"/>
      <c r="E9" s="200"/>
      <c r="F9" s="201"/>
      <c r="G9" s="181"/>
      <c r="H9" s="201"/>
      <c r="I9" s="200"/>
      <c r="J9" s="201"/>
      <c r="K9" s="181"/>
      <c r="L9" s="201"/>
      <c r="M9" s="200"/>
      <c r="N9" s="201"/>
      <c r="O9" s="181"/>
      <c r="P9" s="201"/>
    </row>
    <row r="10" spans="2:16" ht="15" customHeight="1" x14ac:dyDescent="0.15">
      <c r="B10" s="228"/>
      <c r="C10" s="231"/>
      <c r="D10" s="215"/>
      <c r="E10" s="194"/>
      <c r="F10" s="207"/>
      <c r="G10" s="195"/>
      <c r="H10" s="207"/>
      <c r="I10" s="301"/>
      <c r="J10" s="210"/>
      <c r="K10" s="302"/>
      <c r="L10" s="210"/>
      <c r="M10" s="301"/>
      <c r="N10" s="210"/>
      <c r="O10" s="302"/>
      <c r="P10" s="210"/>
    </row>
    <row r="11" spans="2:16" ht="15" customHeight="1" x14ac:dyDescent="0.15">
      <c r="B11" s="200" t="s">
        <v>70</v>
      </c>
      <c r="C11" s="224">
        <v>20</v>
      </c>
      <c r="D11" s="212" t="s">
        <v>71</v>
      </c>
      <c r="E11" s="200">
        <v>2100</v>
      </c>
      <c r="F11" s="201">
        <v>2783</v>
      </c>
      <c r="G11" s="181">
        <v>2546</v>
      </c>
      <c r="H11" s="201">
        <v>108620</v>
      </c>
      <c r="I11" s="202">
        <v>1296</v>
      </c>
      <c r="J11" s="204">
        <v>1470</v>
      </c>
      <c r="K11" s="205">
        <v>1407</v>
      </c>
      <c r="L11" s="201">
        <v>34627</v>
      </c>
      <c r="M11" s="202"/>
      <c r="N11" s="204"/>
      <c r="O11" s="205"/>
      <c r="P11" s="201"/>
    </row>
    <row r="12" spans="2:16" ht="15" customHeight="1" x14ac:dyDescent="0.15">
      <c r="B12" s="233"/>
      <c r="C12" s="224">
        <v>21</v>
      </c>
      <c r="D12" s="212"/>
      <c r="E12" s="200">
        <v>1785</v>
      </c>
      <c r="F12" s="201">
        <v>2625</v>
      </c>
      <c r="G12" s="181">
        <v>2255</v>
      </c>
      <c r="H12" s="201">
        <v>1075905</v>
      </c>
      <c r="I12" s="200">
        <v>1208</v>
      </c>
      <c r="J12" s="201">
        <v>1470</v>
      </c>
      <c r="K12" s="181">
        <v>1344</v>
      </c>
      <c r="L12" s="201">
        <v>684291</v>
      </c>
      <c r="M12" s="200">
        <v>1680</v>
      </c>
      <c r="N12" s="201">
        <v>2048</v>
      </c>
      <c r="O12" s="181">
        <v>1856</v>
      </c>
      <c r="P12" s="201">
        <v>371084</v>
      </c>
    </row>
    <row r="13" spans="2:16" ht="15" customHeight="1" x14ac:dyDescent="0.15">
      <c r="B13" s="228"/>
      <c r="C13" s="231">
        <v>22</v>
      </c>
      <c r="D13" s="215"/>
      <c r="E13" s="194">
        <v>1995</v>
      </c>
      <c r="F13" s="207">
        <v>2478</v>
      </c>
      <c r="G13" s="207">
        <v>2233</v>
      </c>
      <c r="H13" s="207">
        <v>930207</v>
      </c>
      <c r="I13" s="301">
        <v>1050</v>
      </c>
      <c r="J13" s="210">
        <v>1418</v>
      </c>
      <c r="K13" s="215">
        <v>1253</v>
      </c>
      <c r="L13" s="210">
        <v>569474</v>
      </c>
      <c r="M13" s="301">
        <v>1554</v>
      </c>
      <c r="N13" s="210">
        <v>2205</v>
      </c>
      <c r="O13" s="215">
        <v>1895</v>
      </c>
      <c r="P13" s="210">
        <v>444833</v>
      </c>
    </row>
    <row r="14" spans="2:16" ht="15" customHeight="1" x14ac:dyDescent="0.15">
      <c r="B14" s="200" t="s">
        <v>195</v>
      </c>
      <c r="C14" s="181">
        <v>12</v>
      </c>
      <c r="D14" s="181" t="s">
        <v>134</v>
      </c>
      <c r="E14" s="200">
        <v>2100</v>
      </c>
      <c r="F14" s="201">
        <v>2520</v>
      </c>
      <c r="G14" s="181">
        <v>2336</v>
      </c>
      <c r="H14" s="201">
        <v>123498</v>
      </c>
      <c r="I14" s="202">
        <v>1260</v>
      </c>
      <c r="J14" s="204">
        <v>1418</v>
      </c>
      <c r="K14" s="205">
        <v>1319</v>
      </c>
      <c r="L14" s="204">
        <v>45051</v>
      </c>
      <c r="M14" s="202">
        <v>1733</v>
      </c>
      <c r="N14" s="204">
        <v>2048</v>
      </c>
      <c r="O14" s="205">
        <v>1902</v>
      </c>
      <c r="P14" s="204">
        <v>68398</v>
      </c>
    </row>
    <row r="15" spans="2:16" ht="15" customHeight="1" x14ac:dyDescent="0.15">
      <c r="B15" s="200" t="s">
        <v>86</v>
      </c>
      <c r="C15" s="181">
        <v>1</v>
      </c>
      <c r="D15" s="181" t="s">
        <v>87</v>
      </c>
      <c r="E15" s="200">
        <v>2100</v>
      </c>
      <c r="F15" s="201">
        <v>2478</v>
      </c>
      <c r="G15" s="181">
        <v>2275</v>
      </c>
      <c r="H15" s="201">
        <v>43626</v>
      </c>
      <c r="I15" s="202">
        <v>1155</v>
      </c>
      <c r="J15" s="204">
        <v>1418</v>
      </c>
      <c r="K15" s="205">
        <v>1264</v>
      </c>
      <c r="L15" s="204">
        <v>53024</v>
      </c>
      <c r="M15" s="202">
        <v>1785</v>
      </c>
      <c r="N15" s="204">
        <v>1995</v>
      </c>
      <c r="O15" s="205">
        <v>1881</v>
      </c>
      <c r="P15" s="204">
        <v>37618</v>
      </c>
    </row>
    <row r="16" spans="2:16" ht="15" customHeight="1" x14ac:dyDescent="0.15">
      <c r="B16" s="200"/>
      <c r="C16" s="181">
        <v>2</v>
      </c>
      <c r="D16" s="181"/>
      <c r="E16" s="200">
        <v>2048</v>
      </c>
      <c r="F16" s="201">
        <v>2468</v>
      </c>
      <c r="G16" s="181">
        <v>2272</v>
      </c>
      <c r="H16" s="201">
        <v>51842</v>
      </c>
      <c r="I16" s="202">
        <v>1155</v>
      </c>
      <c r="J16" s="204">
        <v>1365</v>
      </c>
      <c r="K16" s="205">
        <v>1253</v>
      </c>
      <c r="L16" s="204">
        <v>43870</v>
      </c>
      <c r="M16" s="202">
        <v>1733</v>
      </c>
      <c r="N16" s="204">
        <v>1997</v>
      </c>
      <c r="O16" s="205">
        <v>1859</v>
      </c>
      <c r="P16" s="204">
        <v>40470</v>
      </c>
    </row>
    <row r="17" spans="2:20" ht="15" customHeight="1" x14ac:dyDescent="0.15">
      <c r="B17" s="200"/>
      <c r="C17" s="181">
        <v>3</v>
      </c>
      <c r="D17" s="181"/>
      <c r="E17" s="200">
        <v>2048</v>
      </c>
      <c r="F17" s="201">
        <v>2468</v>
      </c>
      <c r="G17" s="181">
        <v>2274</v>
      </c>
      <c r="H17" s="201">
        <v>57353</v>
      </c>
      <c r="I17" s="202">
        <v>1155</v>
      </c>
      <c r="J17" s="204">
        <v>1380</v>
      </c>
      <c r="K17" s="205">
        <v>1253</v>
      </c>
      <c r="L17" s="204">
        <v>48368</v>
      </c>
      <c r="M17" s="202">
        <v>1712</v>
      </c>
      <c r="N17" s="204">
        <v>1995</v>
      </c>
      <c r="O17" s="205">
        <v>1872</v>
      </c>
      <c r="P17" s="204">
        <v>39009</v>
      </c>
    </row>
    <row r="18" spans="2:20" ht="15" customHeight="1" x14ac:dyDescent="0.15">
      <c r="B18" s="200"/>
      <c r="C18" s="181">
        <v>4</v>
      </c>
      <c r="D18" s="181"/>
      <c r="E18" s="200">
        <v>2153</v>
      </c>
      <c r="F18" s="201">
        <v>2473</v>
      </c>
      <c r="G18" s="181">
        <v>2319</v>
      </c>
      <c r="H18" s="201">
        <v>63795</v>
      </c>
      <c r="I18" s="202">
        <v>1193</v>
      </c>
      <c r="J18" s="204">
        <v>1397</v>
      </c>
      <c r="K18" s="205">
        <v>1296</v>
      </c>
      <c r="L18" s="204">
        <v>35412</v>
      </c>
      <c r="M18" s="202">
        <v>1733</v>
      </c>
      <c r="N18" s="204">
        <v>1995</v>
      </c>
      <c r="O18" s="205">
        <v>1849</v>
      </c>
      <c r="P18" s="204">
        <v>39047</v>
      </c>
    </row>
    <row r="19" spans="2:20" ht="15" customHeight="1" x14ac:dyDescent="0.15">
      <c r="B19" s="200"/>
      <c r="C19" s="181">
        <v>5</v>
      </c>
      <c r="D19" s="181"/>
      <c r="E19" s="200">
        <v>2100</v>
      </c>
      <c r="F19" s="201">
        <v>2415</v>
      </c>
      <c r="G19" s="181">
        <v>2271</v>
      </c>
      <c r="H19" s="201">
        <v>115810</v>
      </c>
      <c r="I19" s="202">
        <v>1150</v>
      </c>
      <c r="J19" s="204">
        <v>1380</v>
      </c>
      <c r="K19" s="205">
        <v>1284</v>
      </c>
      <c r="L19" s="204">
        <v>51157</v>
      </c>
      <c r="M19" s="202">
        <v>1680</v>
      </c>
      <c r="N19" s="204">
        <v>1960</v>
      </c>
      <c r="O19" s="205">
        <v>1835</v>
      </c>
      <c r="P19" s="204">
        <v>48707</v>
      </c>
    </row>
    <row r="20" spans="2:20" ht="15" customHeight="1" x14ac:dyDescent="0.15">
      <c r="B20" s="200"/>
      <c r="C20" s="181">
        <v>6</v>
      </c>
      <c r="D20" s="181"/>
      <c r="E20" s="200">
        <v>1995</v>
      </c>
      <c r="F20" s="201">
        <v>2292</v>
      </c>
      <c r="G20" s="181">
        <v>2147</v>
      </c>
      <c r="H20" s="201">
        <v>85653</v>
      </c>
      <c r="I20" s="202">
        <v>1050</v>
      </c>
      <c r="J20" s="204">
        <v>1313</v>
      </c>
      <c r="K20" s="205">
        <v>1205</v>
      </c>
      <c r="L20" s="204">
        <v>52015</v>
      </c>
      <c r="M20" s="202">
        <v>1628</v>
      </c>
      <c r="N20" s="204">
        <v>1785</v>
      </c>
      <c r="O20" s="205">
        <v>1738</v>
      </c>
      <c r="P20" s="204">
        <v>29291</v>
      </c>
    </row>
    <row r="21" spans="2:20" ht="15" customHeight="1" x14ac:dyDescent="0.15">
      <c r="B21" s="200"/>
      <c r="C21" s="181">
        <v>7</v>
      </c>
      <c r="D21" s="181"/>
      <c r="E21" s="200">
        <v>1995</v>
      </c>
      <c r="F21" s="201">
        <v>2248</v>
      </c>
      <c r="G21" s="181">
        <v>2139</v>
      </c>
      <c r="H21" s="201">
        <v>54146</v>
      </c>
      <c r="I21" s="202">
        <v>1084</v>
      </c>
      <c r="J21" s="204">
        <v>1355</v>
      </c>
      <c r="K21" s="205">
        <v>1190</v>
      </c>
      <c r="L21" s="204">
        <v>28203</v>
      </c>
      <c r="M21" s="202">
        <v>1554</v>
      </c>
      <c r="N21" s="204">
        <v>1785</v>
      </c>
      <c r="O21" s="205">
        <v>1685</v>
      </c>
      <c r="P21" s="204">
        <v>22118</v>
      </c>
    </row>
    <row r="22" spans="2:20" ht="15" customHeight="1" x14ac:dyDescent="0.15">
      <c r="B22" s="200"/>
      <c r="C22" s="181">
        <v>8</v>
      </c>
      <c r="D22" s="181"/>
      <c r="E22" s="200">
        <v>1995</v>
      </c>
      <c r="F22" s="201">
        <v>2205</v>
      </c>
      <c r="G22" s="201">
        <v>2108</v>
      </c>
      <c r="H22" s="203">
        <v>68608</v>
      </c>
      <c r="I22" s="202">
        <v>1103</v>
      </c>
      <c r="J22" s="204">
        <v>1313</v>
      </c>
      <c r="K22" s="205">
        <v>1246</v>
      </c>
      <c r="L22" s="204">
        <v>50456</v>
      </c>
      <c r="M22" s="202">
        <v>1628</v>
      </c>
      <c r="N22" s="204">
        <v>1838</v>
      </c>
      <c r="O22" s="205">
        <v>1760</v>
      </c>
      <c r="P22" s="204">
        <v>38332</v>
      </c>
    </row>
    <row r="23" spans="2:20" ht="15" customHeight="1" x14ac:dyDescent="0.15">
      <c r="B23" s="200"/>
      <c r="C23" s="181">
        <v>9</v>
      </c>
      <c r="D23" s="181"/>
      <c r="E23" s="200">
        <v>1995</v>
      </c>
      <c r="F23" s="201">
        <v>2310</v>
      </c>
      <c r="G23" s="201">
        <v>2140</v>
      </c>
      <c r="H23" s="203">
        <v>97791</v>
      </c>
      <c r="I23" s="233">
        <v>1103</v>
      </c>
      <c r="J23" s="234">
        <v>1355</v>
      </c>
      <c r="K23" s="213">
        <v>1248</v>
      </c>
      <c r="L23" s="234">
        <v>41729</v>
      </c>
      <c r="M23" s="233">
        <v>1649</v>
      </c>
      <c r="N23" s="234">
        <v>1869</v>
      </c>
      <c r="O23" s="213">
        <v>1761</v>
      </c>
      <c r="P23" s="234">
        <v>32206</v>
      </c>
    </row>
    <row r="24" spans="2:20" ht="15" customHeight="1" x14ac:dyDescent="0.15">
      <c r="B24" s="200"/>
      <c r="C24" s="181">
        <v>10</v>
      </c>
      <c r="D24" s="203"/>
      <c r="E24" s="201">
        <v>2047.5</v>
      </c>
      <c r="F24" s="201">
        <v>2310</v>
      </c>
      <c r="G24" s="201">
        <v>2192.511316521146</v>
      </c>
      <c r="H24" s="201">
        <v>79408.700000000012</v>
      </c>
      <c r="I24" s="234">
        <v>1155</v>
      </c>
      <c r="J24" s="234">
        <v>1346.1000000000001</v>
      </c>
      <c r="K24" s="234">
        <v>1254.459207849226</v>
      </c>
      <c r="L24" s="234">
        <v>50222.400000000001</v>
      </c>
      <c r="M24" s="234">
        <v>1732.5</v>
      </c>
      <c r="N24" s="234">
        <v>1942.5</v>
      </c>
      <c r="O24" s="234">
        <v>1851.0457393678075</v>
      </c>
      <c r="P24" s="234">
        <v>33324.400000000001</v>
      </c>
    </row>
    <row r="25" spans="2:20" ht="15" customHeight="1" x14ac:dyDescent="0.15">
      <c r="B25" s="200"/>
      <c r="C25" s="181">
        <v>11</v>
      </c>
      <c r="D25" s="203"/>
      <c r="E25" s="203">
        <v>2100</v>
      </c>
      <c r="F25" s="201">
        <v>2415</v>
      </c>
      <c r="G25" s="201">
        <v>2237</v>
      </c>
      <c r="H25" s="201">
        <v>80743</v>
      </c>
      <c r="I25" s="234">
        <v>1134</v>
      </c>
      <c r="J25" s="234">
        <v>1344</v>
      </c>
      <c r="K25" s="234">
        <v>1245</v>
      </c>
      <c r="L25" s="234">
        <v>71679</v>
      </c>
      <c r="M25" s="234">
        <v>1785</v>
      </c>
      <c r="N25" s="234">
        <v>1995</v>
      </c>
      <c r="O25" s="234">
        <v>1893</v>
      </c>
      <c r="P25" s="235">
        <v>33060</v>
      </c>
    </row>
    <row r="26" spans="2:20" ht="15" customHeight="1" x14ac:dyDescent="0.15">
      <c r="B26" s="200"/>
      <c r="C26" s="181">
        <v>12</v>
      </c>
      <c r="D26" s="203"/>
      <c r="E26" s="201">
        <v>2205</v>
      </c>
      <c r="F26" s="201">
        <v>2467.5</v>
      </c>
      <c r="G26" s="203">
        <v>2330.3920855559354</v>
      </c>
      <c r="H26" s="201">
        <v>131431</v>
      </c>
      <c r="I26" s="234">
        <v>1173.7950000000001</v>
      </c>
      <c r="J26" s="234">
        <v>1344</v>
      </c>
      <c r="K26" s="234">
        <v>1256.4181005883136</v>
      </c>
      <c r="L26" s="234">
        <v>43339</v>
      </c>
      <c r="M26" s="234">
        <v>1890</v>
      </c>
      <c r="N26" s="234">
        <v>2205</v>
      </c>
      <c r="O26" s="234">
        <v>2023.9523790108863</v>
      </c>
      <c r="P26" s="235">
        <v>51651</v>
      </c>
    </row>
    <row r="27" spans="2:20" ht="15" customHeight="1" x14ac:dyDescent="0.15">
      <c r="B27" s="200" t="s">
        <v>118</v>
      </c>
      <c r="C27" s="181">
        <v>1</v>
      </c>
      <c r="D27" s="203" t="s">
        <v>134</v>
      </c>
      <c r="E27" s="201">
        <v>2152.5</v>
      </c>
      <c r="F27" s="201">
        <v>2467.5</v>
      </c>
      <c r="G27" s="201">
        <v>2285.303659095372</v>
      </c>
      <c r="H27" s="201">
        <v>74057</v>
      </c>
      <c r="I27" s="234">
        <v>1154.79</v>
      </c>
      <c r="J27" s="234">
        <v>1333.5</v>
      </c>
      <c r="K27" s="234">
        <v>1242.9881570255736</v>
      </c>
      <c r="L27" s="234">
        <v>61972</v>
      </c>
      <c r="M27" s="234">
        <v>1785</v>
      </c>
      <c r="N27" s="234">
        <v>2152.5</v>
      </c>
      <c r="O27" s="234">
        <v>1999.1749972246894</v>
      </c>
      <c r="P27" s="235">
        <v>26117.5</v>
      </c>
    </row>
    <row r="28" spans="2:20" ht="15" customHeight="1" x14ac:dyDescent="0.15">
      <c r="B28" s="200"/>
      <c r="C28" s="181">
        <v>2</v>
      </c>
      <c r="D28" s="203"/>
      <c r="E28" s="201">
        <v>2205</v>
      </c>
      <c r="F28" s="201">
        <v>2520</v>
      </c>
      <c r="G28" s="201">
        <v>2377.248088001837</v>
      </c>
      <c r="H28" s="201">
        <v>81572.399999999994</v>
      </c>
      <c r="I28" s="234">
        <v>1134</v>
      </c>
      <c r="J28" s="234">
        <v>1312.5</v>
      </c>
      <c r="K28" s="234">
        <v>1232.6641353832379</v>
      </c>
      <c r="L28" s="234">
        <v>53636.899999999994</v>
      </c>
      <c r="M28" s="234">
        <v>1785</v>
      </c>
      <c r="N28" s="234">
        <v>2100</v>
      </c>
      <c r="O28" s="234">
        <v>1934.3886824807089</v>
      </c>
      <c r="P28" s="235">
        <v>31167.200000000001</v>
      </c>
    </row>
    <row r="29" spans="2:20" ht="15" customHeight="1" x14ac:dyDescent="0.15">
      <c r="B29" s="200"/>
      <c r="C29" s="181">
        <v>3</v>
      </c>
      <c r="D29" s="203"/>
      <c r="E29" s="201">
        <v>2205</v>
      </c>
      <c r="F29" s="201">
        <v>2520</v>
      </c>
      <c r="G29" s="201">
        <v>2361.778773735738</v>
      </c>
      <c r="H29" s="201">
        <v>92744.999999999985</v>
      </c>
      <c r="I29" s="234">
        <v>1102.5</v>
      </c>
      <c r="J29" s="234">
        <v>1365</v>
      </c>
      <c r="K29" s="234">
        <v>1220.4700107584724</v>
      </c>
      <c r="L29" s="234">
        <v>46111.199999999997</v>
      </c>
      <c r="M29" s="234">
        <v>1785</v>
      </c>
      <c r="N29" s="234">
        <v>2136.33</v>
      </c>
      <c r="O29" s="234">
        <v>1958.4772257071461</v>
      </c>
      <c r="P29" s="235">
        <v>27081.7</v>
      </c>
    </row>
    <row r="30" spans="2:20" ht="15" customHeight="1" x14ac:dyDescent="0.15">
      <c r="B30" s="200"/>
      <c r="C30" s="181">
        <v>4</v>
      </c>
      <c r="D30" s="203"/>
      <c r="E30" s="201">
        <v>2205</v>
      </c>
      <c r="F30" s="201">
        <v>2415</v>
      </c>
      <c r="G30" s="201">
        <v>2337.0084257073709</v>
      </c>
      <c r="H30" s="203">
        <v>76620.700000000012</v>
      </c>
      <c r="I30" s="234">
        <v>1102.5</v>
      </c>
      <c r="J30" s="234">
        <v>1333.5</v>
      </c>
      <c r="K30" s="234">
        <v>1223.8134446282836</v>
      </c>
      <c r="L30" s="235">
        <v>45361.4</v>
      </c>
      <c r="M30" s="234">
        <v>1816.5</v>
      </c>
      <c r="N30" s="234">
        <v>2152.5</v>
      </c>
      <c r="O30" s="234">
        <v>1981.9461112987667</v>
      </c>
      <c r="P30" s="235">
        <v>29469.8</v>
      </c>
    </row>
    <row r="31" spans="2:20" ht="14.25" customHeight="1" x14ac:dyDescent="0.15">
      <c r="B31" s="200"/>
      <c r="C31" s="181">
        <v>5</v>
      </c>
      <c r="D31" s="203"/>
      <c r="E31" s="201">
        <v>2186.1</v>
      </c>
      <c r="F31" s="201">
        <v>2415</v>
      </c>
      <c r="G31" s="201">
        <v>2323.0808728810848</v>
      </c>
      <c r="H31" s="203">
        <v>74448.2</v>
      </c>
      <c r="I31" s="234">
        <v>1102.5</v>
      </c>
      <c r="J31" s="234">
        <v>1312.5</v>
      </c>
      <c r="K31" s="234">
        <v>1231.0641003608866</v>
      </c>
      <c r="L31" s="234">
        <v>53462.399999999994</v>
      </c>
      <c r="M31" s="234">
        <v>1837.5</v>
      </c>
      <c r="N31" s="235">
        <v>2161.7400000000002</v>
      </c>
      <c r="O31" s="234">
        <v>1997.869175131076</v>
      </c>
      <c r="P31" s="235">
        <v>31128.799999999999</v>
      </c>
      <c r="Q31" s="200"/>
      <c r="R31" s="181"/>
      <c r="S31" s="181"/>
      <c r="T31" s="181"/>
    </row>
    <row r="32" spans="2:20" ht="14.25" customHeight="1" x14ac:dyDescent="0.15">
      <c r="B32" s="200"/>
      <c r="C32" s="181">
        <v>6</v>
      </c>
      <c r="D32" s="203"/>
      <c r="E32" s="201">
        <v>2100</v>
      </c>
      <c r="F32" s="201">
        <v>2436</v>
      </c>
      <c r="G32" s="201">
        <v>2285.8599262289099</v>
      </c>
      <c r="H32" s="203">
        <v>73472.600000000006</v>
      </c>
      <c r="I32" s="234">
        <v>1050</v>
      </c>
      <c r="J32" s="234">
        <v>1333.5</v>
      </c>
      <c r="K32" s="234">
        <v>1222.478144573779</v>
      </c>
      <c r="L32" s="235">
        <v>35383</v>
      </c>
      <c r="M32" s="234">
        <v>1837.5</v>
      </c>
      <c r="N32" s="234">
        <v>2152.5</v>
      </c>
      <c r="O32" s="234">
        <v>1998.9497178126544</v>
      </c>
      <c r="P32" s="235">
        <v>18936</v>
      </c>
      <c r="Q32" s="181"/>
      <c r="R32" s="181"/>
      <c r="S32" s="181"/>
      <c r="T32" s="181"/>
    </row>
    <row r="33" spans="2:20" ht="14.25" customHeight="1" x14ac:dyDescent="0.15">
      <c r="B33" s="200"/>
      <c r="C33" s="181">
        <v>7</v>
      </c>
      <c r="D33" s="203"/>
      <c r="E33" s="201">
        <v>2047.5</v>
      </c>
      <c r="F33" s="201">
        <v>2417.1</v>
      </c>
      <c r="G33" s="201">
        <v>2236.8905462342937</v>
      </c>
      <c r="H33" s="203">
        <v>62260.899999999994</v>
      </c>
      <c r="I33" s="234">
        <v>1034.355</v>
      </c>
      <c r="J33" s="234">
        <v>1344</v>
      </c>
      <c r="K33" s="234">
        <v>1211.8994647229656</v>
      </c>
      <c r="L33" s="235">
        <v>42324</v>
      </c>
      <c r="M33" s="234">
        <v>1575</v>
      </c>
      <c r="N33" s="234">
        <v>2205</v>
      </c>
      <c r="O33" s="234">
        <v>1930.3724202939657</v>
      </c>
      <c r="P33" s="235">
        <v>14057.3</v>
      </c>
      <c r="Q33" s="181"/>
      <c r="R33" s="181"/>
      <c r="S33" s="181"/>
      <c r="T33" s="181"/>
    </row>
    <row r="34" spans="2:20" ht="14.25" customHeight="1" x14ac:dyDescent="0.15">
      <c r="B34" s="194"/>
      <c r="C34" s="195">
        <v>8</v>
      </c>
      <c r="D34" s="206"/>
      <c r="E34" s="207">
        <v>1680</v>
      </c>
      <c r="F34" s="207">
        <v>2415</v>
      </c>
      <c r="G34" s="207">
        <v>2142.5299550281466</v>
      </c>
      <c r="H34" s="206">
        <v>97226</v>
      </c>
      <c r="I34" s="236">
        <v>997.5</v>
      </c>
      <c r="J34" s="236">
        <v>1449</v>
      </c>
      <c r="K34" s="236">
        <v>1208.789323086985</v>
      </c>
      <c r="L34" s="237">
        <v>41109.399999999994</v>
      </c>
      <c r="M34" s="236">
        <v>1393.3500000000001</v>
      </c>
      <c r="N34" s="236">
        <v>2205</v>
      </c>
      <c r="O34" s="236">
        <v>1908.6414432815029</v>
      </c>
      <c r="P34" s="237">
        <v>18674.8</v>
      </c>
      <c r="Q34" s="181"/>
      <c r="R34" s="181"/>
      <c r="S34" s="181"/>
      <c r="T34" s="181"/>
    </row>
    <row r="35" spans="2:20" ht="12.75" customHeight="1" x14ac:dyDescent="0.15">
      <c r="B35" s="281" t="s">
        <v>147</v>
      </c>
      <c r="C35" s="282" t="s">
        <v>150</v>
      </c>
      <c r="M35" s="181"/>
      <c r="N35" s="181"/>
      <c r="O35" s="181"/>
      <c r="P35" s="181"/>
      <c r="Q35" s="181"/>
      <c r="R35" s="181"/>
      <c r="S35" s="181"/>
      <c r="T35" s="181"/>
    </row>
    <row r="36" spans="2:20" ht="12.75" customHeight="1" x14ac:dyDescent="0.15">
      <c r="B36" s="283" t="s">
        <v>149</v>
      </c>
      <c r="C36" s="182" t="s">
        <v>510</v>
      </c>
    </row>
    <row r="37" spans="2:20" ht="12.75" customHeight="1" x14ac:dyDescent="0.15">
      <c r="B37" s="283"/>
    </row>
    <row r="38" spans="2:20" x14ac:dyDescent="0.15">
      <c r="B38" s="283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</row>
    <row r="39" spans="2:20" x14ac:dyDescent="0.15">
      <c r="E39" s="181"/>
      <c r="F39" s="181"/>
      <c r="G39" s="181"/>
      <c r="H39" s="181"/>
      <c r="I39" s="213"/>
      <c r="J39" s="213"/>
      <c r="K39" s="213"/>
      <c r="L39" s="213"/>
      <c r="M39" s="213"/>
      <c r="N39" s="213"/>
      <c r="O39" s="213"/>
      <c r="P39" s="213"/>
    </row>
  </sheetData>
  <mergeCells count="6">
    <mergeCell ref="E5:H5"/>
    <mergeCell ref="I5:L5"/>
    <mergeCell ref="M5:P5"/>
    <mergeCell ref="E6:H6"/>
    <mergeCell ref="I6:L6"/>
    <mergeCell ref="M6:P6"/>
  </mergeCells>
  <phoneticPr fontId="8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82" customWidth="1"/>
    <col min="2" max="2" width="3.75" style="182" customWidth="1"/>
    <col min="3" max="3" width="7.875" style="182" customWidth="1"/>
    <col min="4" max="4" width="2.25" style="182" customWidth="1"/>
    <col min="5" max="5" width="6.625" style="182" customWidth="1"/>
    <col min="6" max="7" width="7.625" style="182" customWidth="1"/>
    <col min="8" max="8" width="9.125" style="182" customWidth="1"/>
    <col min="9" max="9" width="6.75" style="182" customWidth="1"/>
    <col min="10" max="11" width="7.625" style="182" customWidth="1"/>
    <col min="12" max="12" width="9.125" style="182" customWidth="1"/>
    <col min="13" max="13" width="6.25" style="182" customWidth="1"/>
    <col min="14" max="15" width="7.625" style="182" customWidth="1"/>
    <col min="16" max="16" width="9.125" style="182" customWidth="1"/>
    <col min="17" max="17" width="6.625" style="182" customWidth="1"/>
    <col min="18" max="19" width="7.5" style="182"/>
    <col min="20" max="20" width="9.375" style="182" customWidth="1"/>
    <col min="21" max="16384" width="7.5" style="182"/>
  </cols>
  <sheetData>
    <row r="1" spans="2:37" x14ac:dyDescent="0.15">
      <c r="B1" s="182" t="s">
        <v>511</v>
      </c>
    </row>
    <row r="2" spans="2:37" x14ac:dyDescent="0.15">
      <c r="B2" s="182" t="s">
        <v>512</v>
      </c>
    </row>
    <row r="3" spans="2:37" x14ac:dyDescent="0.15">
      <c r="T3" s="183" t="s">
        <v>513</v>
      </c>
    </row>
    <row r="4" spans="2:37" ht="6" customHeight="1" x14ac:dyDescent="0.15"/>
    <row r="5" spans="2:37" ht="12.75" customHeight="1" x14ac:dyDescent="0.15">
      <c r="B5" s="184"/>
      <c r="C5" s="655" t="s">
        <v>104</v>
      </c>
      <c r="D5" s="657"/>
      <c r="E5" s="669" t="s">
        <v>514</v>
      </c>
      <c r="F5" s="670"/>
      <c r="G5" s="670"/>
      <c r="H5" s="671"/>
      <c r="I5" s="669" t="s">
        <v>515</v>
      </c>
      <c r="J5" s="670"/>
      <c r="K5" s="670"/>
      <c r="L5" s="671"/>
      <c r="M5" s="669" t="s">
        <v>516</v>
      </c>
      <c r="N5" s="670"/>
      <c r="O5" s="670"/>
      <c r="P5" s="671"/>
      <c r="Q5" s="672" t="s">
        <v>517</v>
      </c>
      <c r="R5" s="673"/>
      <c r="S5" s="673"/>
      <c r="T5" s="674"/>
      <c r="V5" s="181"/>
    </row>
    <row r="6" spans="2:37" x14ac:dyDescent="0.15">
      <c r="B6" s="194" t="s">
        <v>238</v>
      </c>
      <c r="C6" s="195"/>
      <c r="D6" s="195"/>
      <c r="E6" s="185" t="s">
        <v>518</v>
      </c>
      <c r="F6" s="278" t="s">
        <v>519</v>
      </c>
      <c r="G6" s="313" t="s">
        <v>193</v>
      </c>
      <c r="H6" s="278" t="s">
        <v>194</v>
      </c>
      <c r="I6" s="185" t="s">
        <v>518</v>
      </c>
      <c r="J6" s="278" t="s">
        <v>519</v>
      </c>
      <c r="K6" s="313" t="s">
        <v>193</v>
      </c>
      <c r="L6" s="278" t="s">
        <v>194</v>
      </c>
      <c r="M6" s="185" t="s">
        <v>518</v>
      </c>
      <c r="N6" s="278" t="s">
        <v>519</v>
      </c>
      <c r="O6" s="313" t="s">
        <v>193</v>
      </c>
      <c r="P6" s="278" t="s">
        <v>241</v>
      </c>
      <c r="Q6" s="185" t="s">
        <v>242</v>
      </c>
      <c r="R6" s="278" t="s">
        <v>243</v>
      </c>
      <c r="S6" s="187" t="s">
        <v>193</v>
      </c>
      <c r="T6" s="278" t="s">
        <v>194</v>
      </c>
      <c r="V6" s="181"/>
    </row>
    <row r="7" spans="2:37" x14ac:dyDescent="0.15">
      <c r="B7" s="200" t="s">
        <v>520</v>
      </c>
      <c r="C7" s="181">
        <v>20</v>
      </c>
      <c r="D7" s="182" t="s">
        <v>454</v>
      </c>
      <c r="E7" s="200">
        <v>893</v>
      </c>
      <c r="F7" s="201">
        <v>1050</v>
      </c>
      <c r="G7" s="181">
        <v>961</v>
      </c>
      <c r="H7" s="201">
        <v>62314</v>
      </c>
      <c r="I7" s="200">
        <v>462</v>
      </c>
      <c r="J7" s="201">
        <v>588</v>
      </c>
      <c r="K7" s="181">
        <v>525</v>
      </c>
      <c r="L7" s="201">
        <v>123363</v>
      </c>
      <c r="M7" s="200">
        <v>893</v>
      </c>
      <c r="N7" s="201">
        <v>1050</v>
      </c>
      <c r="O7" s="181">
        <v>967</v>
      </c>
      <c r="P7" s="201">
        <v>104661</v>
      </c>
      <c r="Q7" s="200">
        <v>781</v>
      </c>
      <c r="R7" s="201">
        <v>914</v>
      </c>
      <c r="S7" s="181">
        <v>854</v>
      </c>
      <c r="T7" s="309">
        <v>127248</v>
      </c>
      <c r="U7" s="181"/>
      <c r="V7" s="181"/>
    </row>
    <row r="8" spans="2:37" x14ac:dyDescent="0.15">
      <c r="B8" s="200"/>
      <c r="C8" s="181">
        <v>21</v>
      </c>
      <c r="D8" s="181"/>
      <c r="E8" s="200">
        <v>662</v>
      </c>
      <c r="F8" s="201">
        <v>1208</v>
      </c>
      <c r="G8" s="181">
        <v>813</v>
      </c>
      <c r="H8" s="201">
        <v>1332981</v>
      </c>
      <c r="I8" s="200">
        <v>347</v>
      </c>
      <c r="J8" s="201">
        <v>578</v>
      </c>
      <c r="K8" s="181">
        <v>446</v>
      </c>
      <c r="L8" s="201">
        <v>3417468</v>
      </c>
      <c r="M8" s="200">
        <v>714</v>
      </c>
      <c r="N8" s="201">
        <v>1155</v>
      </c>
      <c r="O8" s="181">
        <v>843</v>
      </c>
      <c r="P8" s="201">
        <v>2599751</v>
      </c>
      <c r="Q8" s="200">
        <v>643</v>
      </c>
      <c r="R8" s="201">
        <v>1029</v>
      </c>
      <c r="S8" s="181">
        <v>769</v>
      </c>
      <c r="T8" s="201">
        <v>3039830</v>
      </c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</row>
    <row r="9" spans="2:37" x14ac:dyDescent="0.15">
      <c r="B9" s="194"/>
      <c r="C9" s="195">
        <v>22</v>
      </c>
      <c r="D9" s="195"/>
      <c r="E9" s="194">
        <v>683</v>
      </c>
      <c r="F9" s="207">
        <v>1250</v>
      </c>
      <c r="G9" s="195">
        <v>876</v>
      </c>
      <c r="H9" s="207">
        <v>1183643</v>
      </c>
      <c r="I9" s="194">
        <v>368</v>
      </c>
      <c r="J9" s="207">
        <v>620</v>
      </c>
      <c r="K9" s="195">
        <v>480</v>
      </c>
      <c r="L9" s="207">
        <v>2806188</v>
      </c>
      <c r="M9" s="194">
        <v>714</v>
      </c>
      <c r="N9" s="207">
        <v>1229</v>
      </c>
      <c r="O9" s="195">
        <v>907</v>
      </c>
      <c r="P9" s="207">
        <v>2398794</v>
      </c>
      <c r="Q9" s="194">
        <v>683</v>
      </c>
      <c r="R9" s="207">
        <v>1103</v>
      </c>
      <c r="S9" s="195">
        <v>853</v>
      </c>
      <c r="T9" s="207">
        <v>2728545</v>
      </c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</row>
    <row r="10" spans="2:37" x14ac:dyDescent="0.15">
      <c r="B10" s="200" t="s">
        <v>116</v>
      </c>
      <c r="C10" s="181">
        <v>12</v>
      </c>
      <c r="D10" s="203" t="s">
        <v>158</v>
      </c>
      <c r="E10" s="201">
        <v>840</v>
      </c>
      <c r="F10" s="201">
        <v>1144.5</v>
      </c>
      <c r="G10" s="203">
        <v>960.87076422282007</v>
      </c>
      <c r="H10" s="201">
        <v>108539.5</v>
      </c>
      <c r="I10" s="201">
        <v>430.5</v>
      </c>
      <c r="J10" s="203">
        <v>514.5</v>
      </c>
      <c r="K10" s="201">
        <v>479.6281761896692</v>
      </c>
      <c r="L10" s="201">
        <v>269982.69999999995</v>
      </c>
      <c r="M10" s="201">
        <v>861</v>
      </c>
      <c r="N10" s="201">
        <v>1071</v>
      </c>
      <c r="O10" s="201">
        <v>952.95954630408107</v>
      </c>
      <c r="P10" s="201">
        <v>202826.8</v>
      </c>
      <c r="Q10" s="201">
        <v>850.5</v>
      </c>
      <c r="R10" s="201">
        <v>1102.5</v>
      </c>
      <c r="S10" s="201">
        <v>951.00714638011198</v>
      </c>
      <c r="T10" s="203">
        <v>246842.79999999996</v>
      </c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</row>
    <row r="11" spans="2:37" x14ac:dyDescent="0.15">
      <c r="B11" s="200" t="s">
        <v>118</v>
      </c>
      <c r="C11" s="181">
        <v>1</v>
      </c>
      <c r="D11" s="203" t="s">
        <v>158</v>
      </c>
      <c r="E11" s="201">
        <v>798</v>
      </c>
      <c r="F11" s="201">
        <v>1071</v>
      </c>
      <c r="G11" s="201">
        <v>884.63913670743727</v>
      </c>
      <c r="H11" s="201">
        <v>125981</v>
      </c>
      <c r="I11" s="201">
        <v>409.5</v>
      </c>
      <c r="J11" s="201">
        <v>493.5</v>
      </c>
      <c r="K11" s="201">
        <v>451.98838730857869</v>
      </c>
      <c r="L11" s="201">
        <v>327572</v>
      </c>
      <c r="M11" s="201">
        <v>787.5</v>
      </c>
      <c r="N11" s="201">
        <v>997.5</v>
      </c>
      <c r="O11" s="201">
        <v>875.78847371358086</v>
      </c>
      <c r="P11" s="201">
        <v>252733</v>
      </c>
      <c r="Q11" s="201">
        <v>787.5</v>
      </c>
      <c r="R11" s="201">
        <v>1050</v>
      </c>
      <c r="S11" s="201">
        <v>882.01393746011502</v>
      </c>
      <c r="T11" s="203">
        <v>307397</v>
      </c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</row>
    <row r="12" spans="2:37" x14ac:dyDescent="0.15">
      <c r="B12" s="200"/>
      <c r="C12" s="181">
        <v>2</v>
      </c>
      <c r="D12" s="203"/>
      <c r="E12" s="201">
        <v>819</v>
      </c>
      <c r="F12" s="201">
        <v>1008</v>
      </c>
      <c r="G12" s="201">
        <v>922.06278795938829</v>
      </c>
      <c r="H12" s="201">
        <v>102977.39999999998</v>
      </c>
      <c r="I12" s="201">
        <v>420</v>
      </c>
      <c r="J12" s="201">
        <v>567</v>
      </c>
      <c r="K12" s="201">
        <v>509.25724446571002</v>
      </c>
      <c r="L12" s="201">
        <v>281697.09999999998</v>
      </c>
      <c r="M12" s="201">
        <v>787.5</v>
      </c>
      <c r="N12" s="201">
        <v>1008</v>
      </c>
      <c r="O12" s="201">
        <v>921.33574237479661</v>
      </c>
      <c r="P12" s="201">
        <v>207223.90000000002</v>
      </c>
      <c r="Q12" s="201">
        <v>819</v>
      </c>
      <c r="R12" s="201">
        <v>1008</v>
      </c>
      <c r="S12" s="201">
        <v>932.2994899407048</v>
      </c>
      <c r="T12" s="203">
        <v>257661.30000000002</v>
      </c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</row>
    <row r="13" spans="2:37" x14ac:dyDescent="0.15">
      <c r="B13" s="200"/>
      <c r="C13" s="181">
        <v>3</v>
      </c>
      <c r="D13" s="203"/>
      <c r="E13" s="201">
        <v>819</v>
      </c>
      <c r="F13" s="201">
        <v>1102.5</v>
      </c>
      <c r="G13" s="201">
        <v>934.60883927974953</v>
      </c>
      <c r="H13" s="201">
        <v>104372.5</v>
      </c>
      <c r="I13" s="201">
        <v>472.5</v>
      </c>
      <c r="J13" s="201">
        <v>651</v>
      </c>
      <c r="K13" s="201">
        <v>533.45301633633926</v>
      </c>
      <c r="L13" s="201">
        <v>269148.7</v>
      </c>
      <c r="M13" s="201">
        <v>840</v>
      </c>
      <c r="N13" s="201">
        <v>1113</v>
      </c>
      <c r="O13" s="201">
        <v>949.45789438987413</v>
      </c>
      <c r="P13" s="201">
        <v>216346.9</v>
      </c>
      <c r="Q13" s="201">
        <v>840</v>
      </c>
      <c r="R13" s="201">
        <v>1081.5</v>
      </c>
      <c r="S13" s="201">
        <v>939.83157739335377</v>
      </c>
      <c r="T13" s="203">
        <v>254928.49999999997</v>
      </c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</row>
    <row r="14" spans="2:37" x14ac:dyDescent="0.15">
      <c r="B14" s="200"/>
      <c r="C14" s="181">
        <v>4</v>
      </c>
      <c r="D14" s="203"/>
      <c r="E14" s="201">
        <v>840</v>
      </c>
      <c r="F14" s="203">
        <v>987</v>
      </c>
      <c r="G14" s="201">
        <v>916.56029172819012</v>
      </c>
      <c r="H14" s="201">
        <v>98749.6</v>
      </c>
      <c r="I14" s="201">
        <v>493.5</v>
      </c>
      <c r="J14" s="201">
        <v>609</v>
      </c>
      <c r="K14" s="201">
        <v>561.50692215870356</v>
      </c>
      <c r="L14" s="201">
        <v>260084.29999999993</v>
      </c>
      <c r="M14" s="201">
        <v>840</v>
      </c>
      <c r="N14" s="201">
        <v>1029</v>
      </c>
      <c r="O14" s="201">
        <v>930.15776760115523</v>
      </c>
      <c r="P14" s="201">
        <v>189512.30000000002</v>
      </c>
      <c r="Q14" s="201">
        <v>861</v>
      </c>
      <c r="R14" s="201">
        <v>1008</v>
      </c>
      <c r="S14" s="201">
        <v>937.26560128078575</v>
      </c>
      <c r="T14" s="203">
        <v>228018.00000000003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</row>
    <row r="15" spans="2:37" x14ac:dyDescent="0.15">
      <c r="B15" s="200"/>
      <c r="C15" s="181">
        <v>5</v>
      </c>
      <c r="D15" s="203"/>
      <c r="E15" s="201">
        <v>819</v>
      </c>
      <c r="F15" s="201">
        <v>966</v>
      </c>
      <c r="G15" s="201">
        <v>899.05778095165522</v>
      </c>
      <c r="H15" s="201">
        <v>102092.29999999999</v>
      </c>
      <c r="I15" s="201">
        <v>525</v>
      </c>
      <c r="J15" s="201">
        <v>609</v>
      </c>
      <c r="K15" s="201">
        <v>573.61679470634908</v>
      </c>
      <c r="L15" s="201">
        <v>254612.09999999998</v>
      </c>
      <c r="M15" s="201">
        <v>831.6</v>
      </c>
      <c r="N15" s="201">
        <v>987</v>
      </c>
      <c r="O15" s="201">
        <v>912.65369202810075</v>
      </c>
      <c r="P15" s="201">
        <v>198072.30000000002</v>
      </c>
      <c r="Q15" s="201">
        <v>840</v>
      </c>
      <c r="R15" s="201">
        <v>987</v>
      </c>
      <c r="S15" s="201">
        <v>925.30107249037155</v>
      </c>
      <c r="T15" s="203">
        <v>243164.1</v>
      </c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</row>
    <row r="16" spans="2:37" x14ac:dyDescent="0.15">
      <c r="B16" s="200"/>
      <c r="C16" s="181">
        <v>6</v>
      </c>
      <c r="D16" s="203"/>
      <c r="E16" s="201">
        <v>819</v>
      </c>
      <c r="F16" s="201">
        <v>1018.5</v>
      </c>
      <c r="G16" s="201">
        <v>928.8733267293369</v>
      </c>
      <c r="H16" s="201">
        <v>99170.400000000009</v>
      </c>
      <c r="I16" s="201">
        <v>535.5</v>
      </c>
      <c r="J16" s="201">
        <v>682.5</v>
      </c>
      <c r="K16" s="201">
        <v>608.02536451115486</v>
      </c>
      <c r="L16" s="201">
        <v>269520.3</v>
      </c>
      <c r="M16" s="201">
        <v>831.6</v>
      </c>
      <c r="N16" s="201">
        <v>1039.5</v>
      </c>
      <c r="O16" s="201">
        <v>938.08663947155787</v>
      </c>
      <c r="P16" s="201">
        <v>200990.00000000003</v>
      </c>
      <c r="Q16" s="201">
        <v>850.5</v>
      </c>
      <c r="R16" s="201">
        <v>1018.5</v>
      </c>
      <c r="S16" s="201">
        <v>934.90888165533693</v>
      </c>
      <c r="T16" s="203">
        <v>223371.3</v>
      </c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</row>
    <row r="17" spans="2:37" x14ac:dyDescent="0.15">
      <c r="B17" s="200"/>
      <c r="C17" s="181">
        <v>7</v>
      </c>
      <c r="D17" s="203"/>
      <c r="E17" s="201">
        <v>861</v>
      </c>
      <c r="F17" s="201">
        <v>1050</v>
      </c>
      <c r="G17" s="201">
        <v>951.51146716419555</v>
      </c>
      <c r="H17" s="201">
        <v>92172.5</v>
      </c>
      <c r="I17" s="201">
        <v>546</v>
      </c>
      <c r="J17" s="201">
        <v>682.5</v>
      </c>
      <c r="K17" s="201">
        <v>622.79475249388861</v>
      </c>
      <c r="L17" s="201">
        <v>232525.59999999995</v>
      </c>
      <c r="M17" s="201">
        <v>861</v>
      </c>
      <c r="N17" s="201">
        <v>1134</v>
      </c>
      <c r="O17" s="201">
        <v>1003.4005431549726</v>
      </c>
      <c r="P17" s="201">
        <v>195807.80000000002</v>
      </c>
      <c r="Q17" s="201">
        <v>777</v>
      </c>
      <c r="R17" s="201">
        <v>1039.5</v>
      </c>
      <c r="S17" s="201">
        <v>918.26783049679602</v>
      </c>
      <c r="T17" s="203">
        <v>217308.40000000005</v>
      </c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</row>
    <row r="18" spans="2:37" x14ac:dyDescent="0.15">
      <c r="B18" s="194"/>
      <c r="C18" s="195">
        <v>8</v>
      </c>
      <c r="D18" s="206"/>
      <c r="E18" s="207">
        <v>871.5</v>
      </c>
      <c r="F18" s="207">
        <v>1102.5</v>
      </c>
      <c r="G18" s="207">
        <v>1010.1861442218533</v>
      </c>
      <c r="H18" s="207">
        <v>106609.2</v>
      </c>
      <c r="I18" s="207">
        <v>525</v>
      </c>
      <c r="J18" s="207">
        <v>630</v>
      </c>
      <c r="K18" s="207">
        <v>577.54190510474541</v>
      </c>
      <c r="L18" s="207">
        <v>233424.19999999998</v>
      </c>
      <c r="M18" s="207">
        <v>892.5</v>
      </c>
      <c r="N18" s="207">
        <v>1155</v>
      </c>
      <c r="O18" s="207">
        <v>1046.4884325473524</v>
      </c>
      <c r="P18" s="207">
        <v>210154.8</v>
      </c>
      <c r="Q18" s="207">
        <v>787.5</v>
      </c>
      <c r="R18" s="207">
        <v>997.5</v>
      </c>
      <c r="S18" s="207">
        <v>917.25541639752544</v>
      </c>
      <c r="T18" s="206">
        <v>245189.20000000004</v>
      </c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</row>
    <row r="19" spans="2:37" ht="11.1" customHeight="1" x14ac:dyDescent="0.15">
      <c r="B19" s="191"/>
      <c r="C19" s="293">
        <v>40756</v>
      </c>
      <c r="E19" s="609">
        <v>871.5</v>
      </c>
      <c r="F19" s="610">
        <v>997.5</v>
      </c>
      <c r="G19" s="611">
        <v>944.81407310594818</v>
      </c>
      <c r="H19" s="201">
        <v>6813.7</v>
      </c>
      <c r="I19" s="609">
        <v>546</v>
      </c>
      <c r="J19" s="610">
        <v>630</v>
      </c>
      <c r="K19" s="611">
        <v>587.65476372534022</v>
      </c>
      <c r="L19" s="201">
        <v>17084.3</v>
      </c>
      <c r="M19" s="609">
        <v>892.5</v>
      </c>
      <c r="N19" s="610">
        <v>1102.5</v>
      </c>
      <c r="O19" s="611">
        <v>1017.5425099269887</v>
      </c>
      <c r="P19" s="201">
        <v>17187.7</v>
      </c>
      <c r="Q19" s="609">
        <v>787.5</v>
      </c>
      <c r="R19" s="610">
        <v>966</v>
      </c>
      <c r="S19" s="611">
        <v>883.22109357579973</v>
      </c>
      <c r="T19" s="201">
        <v>16289.1</v>
      </c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</row>
    <row r="20" spans="2:37" ht="11.1" customHeight="1" x14ac:dyDescent="0.15">
      <c r="B20" s="200"/>
      <c r="C20" s="293">
        <v>40757</v>
      </c>
      <c r="E20" s="200">
        <v>892.5</v>
      </c>
      <c r="F20" s="201">
        <v>997.5</v>
      </c>
      <c r="G20" s="181">
        <v>955.49140099444287</v>
      </c>
      <c r="H20" s="201">
        <v>3458.5</v>
      </c>
      <c r="I20" s="200">
        <v>546</v>
      </c>
      <c r="J20" s="201">
        <v>630</v>
      </c>
      <c r="K20" s="181">
        <v>586.73800259403379</v>
      </c>
      <c r="L20" s="201">
        <v>7563.4</v>
      </c>
      <c r="M20" s="200">
        <v>892.5</v>
      </c>
      <c r="N20" s="201">
        <v>1102.5</v>
      </c>
      <c r="O20" s="181">
        <v>1012.4122738766778</v>
      </c>
      <c r="P20" s="201">
        <v>6108</v>
      </c>
      <c r="Q20" s="200">
        <v>787.5</v>
      </c>
      <c r="R20" s="201">
        <v>945</v>
      </c>
      <c r="S20" s="181">
        <v>891.95268966348999</v>
      </c>
      <c r="T20" s="201">
        <v>8645.7000000000007</v>
      </c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</row>
    <row r="21" spans="2:37" ht="11.1" customHeight="1" x14ac:dyDescent="0.15">
      <c r="B21" s="200"/>
      <c r="C21" s="293">
        <v>40758</v>
      </c>
      <c r="E21" s="200">
        <v>892.5</v>
      </c>
      <c r="F21" s="201">
        <v>997.5</v>
      </c>
      <c r="G21" s="181">
        <v>958.75091575091585</v>
      </c>
      <c r="H21" s="201">
        <v>4937.6000000000004</v>
      </c>
      <c r="I21" s="200">
        <v>546</v>
      </c>
      <c r="J21" s="201">
        <v>630</v>
      </c>
      <c r="K21" s="181">
        <v>582.72257565587881</v>
      </c>
      <c r="L21" s="201">
        <v>12118.1</v>
      </c>
      <c r="M21" s="200">
        <v>892.5</v>
      </c>
      <c r="N21" s="201">
        <v>1102.5</v>
      </c>
      <c r="O21" s="181">
        <v>1009.4498780033906</v>
      </c>
      <c r="P21" s="201">
        <v>10082.5</v>
      </c>
      <c r="Q21" s="200">
        <v>787.5</v>
      </c>
      <c r="R21" s="201">
        <v>966</v>
      </c>
      <c r="S21" s="181">
        <v>889.41354570732221</v>
      </c>
      <c r="T21" s="201">
        <v>11777.5</v>
      </c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</row>
    <row r="22" spans="2:37" ht="11.1" customHeight="1" x14ac:dyDescent="0.15">
      <c r="B22" s="200"/>
      <c r="C22" s="293">
        <v>40759</v>
      </c>
      <c r="E22" s="200">
        <v>892.5</v>
      </c>
      <c r="F22" s="201">
        <v>997.5</v>
      </c>
      <c r="G22" s="181">
        <v>953.51659775546341</v>
      </c>
      <c r="H22" s="201">
        <v>4141.3</v>
      </c>
      <c r="I22" s="200">
        <v>546</v>
      </c>
      <c r="J22" s="201">
        <v>630</v>
      </c>
      <c r="K22" s="181">
        <v>585.27299068252387</v>
      </c>
      <c r="L22" s="201">
        <v>8754.7000000000007</v>
      </c>
      <c r="M22" s="200">
        <v>892.5</v>
      </c>
      <c r="N22" s="201">
        <v>1102.5</v>
      </c>
      <c r="O22" s="181">
        <v>1016.583751230257</v>
      </c>
      <c r="P22" s="201">
        <v>5533</v>
      </c>
      <c r="Q22" s="200">
        <v>787.5</v>
      </c>
      <c r="R22" s="201">
        <v>966</v>
      </c>
      <c r="S22" s="181">
        <v>885.39269937223901</v>
      </c>
      <c r="T22" s="201">
        <v>6860.5</v>
      </c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</row>
    <row r="23" spans="2:37" ht="11.1" customHeight="1" x14ac:dyDescent="0.15">
      <c r="B23" s="200"/>
      <c r="C23" s="293">
        <v>40760</v>
      </c>
      <c r="E23" s="200">
        <v>892.5</v>
      </c>
      <c r="F23" s="201">
        <v>997.5</v>
      </c>
      <c r="G23" s="181">
        <v>948.48278347892517</v>
      </c>
      <c r="H23" s="201">
        <v>2138.9</v>
      </c>
      <c r="I23" s="200">
        <v>546</v>
      </c>
      <c r="J23" s="201">
        <v>630</v>
      </c>
      <c r="K23" s="181">
        <v>589.43238960490157</v>
      </c>
      <c r="L23" s="201">
        <v>6951.5</v>
      </c>
      <c r="M23" s="200">
        <v>945</v>
      </c>
      <c r="N23" s="201">
        <v>1102.5</v>
      </c>
      <c r="O23" s="181">
        <v>1041.9659780073312</v>
      </c>
      <c r="P23" s="201">
        <v>5549</v>
      </c>
      <c r="Q23" s="200">
        <v>787.5</v>
      </c>
      <c r="R23" s="201">
        <v>966</v>
      </c>
      <c r="S23" s="181">
        <v>890.6836358003975</v>
      </c>
      <c r="T23" s="201">
        <v>6359.3</v>
      </c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</row>
    <row r="24" spans="2:37" ht="11.1" customHeight="1" x14ac:dyDescent="0.15">
      <c r="B24" s="200"/>
      <c r="C24" s="293">
        <v>40763</v>
      </c>
      <c r="E24" s="200">
        <v>945</v>
      </c>
      <c r="F24" s="201">
        <v>1050</v>
      </c>
      <c r="G24" s="181">
        <v>997.5893648977252</v>
      </c>
      <c r="H24" s="201">
        <v>10805.6</v>
      </c>
      <c r="I24" s="200">
        <v>525</v>
      </c>
      <c r="J24" s="201">
        <v>630</v>
      </c>
      <c r="K24" s="181">
        <v>579.48605871740165</v>
      </c>
      <c r="L24" s="201">
        <v>20260.400000000001</v>
      </c>
      <c r="M24" s="200">
        <v>976.5</v>
      </c>
      <c r="N24" s="201">
        <v>1102.5</v>
      </c>
      <c r="O24" s="181">
        <v>1057.1703173615429</v>
      </c>
      <c r="P24" s="201">
        <v>25580</v>
      </c>
      <c r="Q24" s="200">
        <v>840</v>
      </c>
      <c r="R24" s="201">
        <v>966</v>
      </c>
      <c r="S24" s="181">
        <v>913.46350553255024</v>
      </c>
      <c r="T24" s="201">
        <v>24678.7</v>
      </c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</row>
    <row r="25" spans="2:37" ht="11.1" customHeight="1" x14ac:dyDescent="0.15">
      <c r="B25" s="200"/>
      <c r="C25" s="293">
        <v>40764</v>
      </c>
      <c r="E25" s="200">
        <v>966</v>
      </c>
      <c r="F25" s="201">
        <v>1081.5</v>
      </c>
      <c r="G25" s="181">
        <v>1023.5542831647828</v>
      </c>
      <c r="H25" s="201">
        <v>4909.5</v>
      </c>
      <c r="I25" s="200">
        <v>525</v>
      </c>
      <c r="J25" s="201">
        <v>630</v>
      </c>
      <c r="K25" s="181">
        <v>575.28199052132709</v>
      </c>
      <c r="L25" s="201">
        <v>8385.4</v>
      </c>
      <c r="M25" s="200">
        <v>997.5</v>
      </c>
      <c r="N25" s="201">
        <v>1134</v>
      </c>
      <c r="O25" s="181">
        <v>1074.369659810126</v>
      </c>
      <c r="P25" s="201">
        <v>7846.3</v>
      </c>
      <c r="Q25" s="200">
        <v>861</v>
      </c>
      <c r="R25" s="201">
        <v>997.5</v>
      </c>
      <c r="S25" s="181">
        <v>934.48211599057527</v>
      </c>
      <c r="T25" s="201">
        <v>7366.5</v>
      </c>
      <c r="U25" s="181"/>
    </row>
    <row r="26" spans="2:37" ht="11.1" customHeight="1" x14ac:dyDescent="0.15">
      <c r="B26" s="200"/>
      <c r="C26" s="293">
        <v>40765</v>
      </c>
      <c r="E26" s="200">
        <v>966</v>
      </c>
      <c r="F26" s="201">
        <v>1102.5</v>
      </c>
      <c r="G26" s="181">
        <v>1036.5902344590236</v>
      </c>
      <c r="H26" s="201">
        <v>5349.8</v>
      </c>
      <c r="I26" s="200">
        <v>525</v>
      </c>
      <c r="J26" s="201">
        <v>630</v>
      </c>
      <c r="K26" s="181">
        <v>577.63384590612691</v>
      </c>
      <c r="L26" s="201">
        <v>7880.5</v>
      </c>
      <c r="M26" s="200">
        <v>997.5</v>
      </c>
      <c r="N26" s="201">
        <v>1155</v>
      </c>
      <c r="O26" s="181">
        <v>1076.2161864878481</v>
      </c>
      <c r="P26" s="201">
        <v>8066.9</v>
      </c>
      <c r="Q26" s="200">
        <v>861</v>
      </c>
      <c r="R26" s="201">
        <v>997.5</v>
      </c>
      <c r="S26" s="181">
        <v>930.3529228998849</v>
      </c>
      <c r="T26" s="201">
        <v>10020.1</v>
      </c>
      <c r="U26" s="181"/>
    </row>
    <row r="27" spans="2:37" ht="11.1" customHeight="1" x14ac:dyDescent="0.15">
      <c r="B27" s="200"/>
      <c r="C27" s="293">
        <v>40766</v>
      </c>
      <c r="E27" s="200">
        <v>966</v>
      </c>
      <c r="F27" s="201">
        <v>1102.5</v>
      </c>
      <c r="G27" s="181">
        <v>1039.1995992430152</v>
      </c>
      <c r="H27" s="201">
        <v>3855.2</v>
      </c>
      <c r="I27" s="200">
        <v>525</v>
      </c>
      <c r="J27" s="201">
        <v>630</v>
      </c>
      <c r="K27" s="181">
        <v>582.82651622002822</v>
      </c>
      <c r="L27" s="201">
        <v>7189.4</v>
      </c>
      <c r="M27" s="200">
        <v>997.5</v>
      </c>
      <c r="N27" s="201">
        <v>1155</v>
      </c>
      <c r="O27" s="181">
        <v>1066.0646985985254</v>
      </c>
      <c r="P27" s="201">
        <v>6284.3</v>
      </c>
      <c r="Q27" s="200">
        <v>861</v>
      </c>
      <c r="R27" s="201">
        <v>997.5</v>
      </c>
      <c r="S27" s="181">
        <v>926.27161694348274</v>
      </c>
      <c r="T27" s="201">
        <v>7860.3</v>
      </c>
      <c r="U27" s="181"/>
    </row>
    <row r="28" spans="2:37" ht="11.1" customHeight="1" x14ac:dyDescent="0.15">
      <c r="B28" s="200"/>
      <c r="C28" s="293">
        <v>40767</v>
      </c>
      <c r="E28" s="200">
        <v>976.5</v>
      </c>
      <c r="F28" s="201">
        <v>1102.5</v>
      </c>
      <c r="G28" s="181">
        <v>1045.1833387996064</v>
      </c>
      <c r="H28" s="201">
        <v>3309.2</v>
      </c>
      <c r="I28" s="200">
        <v>525</v>
      </c>
      <c r="J28" s="201">
        <v>630</v>
      </c>
      <c r="K28" s="181">
        <v>586.53652895703988</v>
      </c>
      <c r="L28" s="201">
        <v>6644.2</v>
      </c>
      <c r="M28" s="200">
        <v>997.5</v>
      </c>
      <c r="N28" s="201">
        <v>1155</v>
      </c>
      <c r="O28" s="181">
        <v>1072.5756540070911</v>
      </c>
      <c r="P28" s="201">
        <v>5950.5</v>
      </c>
      <c r="Q28" s="200">
        <v>892.5</v>
      </c>
      <c r="R28" s="201">
        <v>997.5</v>
      </c>
      <c r="S28" s="181">
        <v>943.55792725740798</v>
      </c>
      <c r="T28" s="201">
        <v>7842.7</v>
      </c>
      <c r="U28" s="181"/>
    </row>
    <row r="29" spans="2:37" ht="11.1" customHeight="1" x14ac:dyDescent="0.15">
      <c r="B29" s="200"/>
      <c r="C29" s="293">
        <v>40773</v>
      </c>
      <c r="E29" s="200">
        <v>997.5</v>
      </c>
      <c r="F29" s="201">
        <v>1102.5</v>
      </c>
      <c r="G29" s="181">
        <v>1051.0814299900701</v>
      </c>
      <c r="H29" s="201">
        <v>14341.7</v>
      </c>
      <c r="I29" s="200">
        <v>525</v>
      </c>
      <c r="J29" s="201">
        <v>598.5</v>
      </c>
      <c r="K29" s="181">
        <v>566.85928764369646</v>
      </c>
      <c r="L29" s="201">
        <v>27182.400000000001</v>
      </c>
      <c r="M29" s="200">
        <v>997.5</v>
      </c>
      <c r="N29" s="201">
        <v>1102.5</v>
      </c>
      <c r="O29" s="181">
        <v>1060.6113386519257</v>
      </c>
      <c r="P29" s="201">
        <v>26939.3</v>
      </c>
      <c r="Q29" s="200">
        <v>892.5</v>
      </c>
      <c r="R29" s="201">
        <v>997.5</v>
      </c>
      <c r="S29" s="181">
        <v>947.64849751233373</v>
      </c>
      <c r="T29" s="201">
        <v>37103</v>
      </c>
      <c r="U29" s="181"/>
    </row>
    <row r="30" spans="2:37" ht="11.1" customHeight="1" x14ac:dyDescent="0.15">
      <c r="B30" s="200"/>
      <c r="C30" s="293">
        <v>40774</v>
      </c>
      <c r="E30" s="200">
        <v>997.5</v>
      </c>
      <c r="F30" s="201">
        <v>1102.5</v>
      </c>
      <c r="G30" s="181">
        <v>1044.3316582914572</v>
      </c>
      <c r="H30" s="201">
        <v>2395.4</v>
      </c>
      <c r="I30" s="200">
        <v>525</v>
      </c>
      <c r="J30" s="201">
        <v>598.5</v>
      </c>
      <c r="K30" s="181">
        <v>564.37098465976146</v>
      </c>
      <c r="L30" s="201">
        <v>5046.7</v>
      </c>
      <c r="M30" s="200">
        <v>997.5</v>
      </c>
      <c r="N30" s="201">
        <v>1102.5</v>
      </c>
      <c r="O30" s="181">
        <v>1050.1800741225204</v>
      </c>
      <c r="P30" s="201">
        <v>4078</v>
      </c>
      <c r="Q30" s="200">
        <v>892.5</v>
      </c>
      <c r="R30" s="201">
        <v>997.5</v>
      </c>
      <c r="S30" s="181">
        <v>944.11115279672629</v>
      </c>
      <c r="T30" s="201">
        <v>7315.3</v>
      </c>
      <c r="U30" s="181"/>
    </row>
    <row r="31" spans="2:37" ht="11.1" customHeight="1" x14ac:dyDescent="0.15">
      <c r="B31" s="200"/>
      <c r="C31" s="293">
        <v>40777</v>
      </c>
      <c r="E31" s="200">
        <v>1029</v>
      </c>
      <c r="F31" s="201">
        <v>1102.5</v>
      </c>
      <c r="G31" s="181">
        <v>1055.27652886643</v>
      </c>
      <c r="H31" s="201">
        <v>8660.2000000000007</v>
      </c>
      <c r="I31" s="200">
        <v>525</v>
      </c>
      <c r="J31" s="201">
        <v>598.5</v>
      </c>
      <c r="K31" s="181">
        <v>567.29615596042095</v>
      </c>
      <c r="L31" s="201">
        <v>20369.400000000001</v>
      </c>
      <c r="M31" s="200">
        <v>997.5</v>
      </c>
      <c r="N31" s="201">
        <v>1102.5</v>
      </c>
      <c r="O31" s="181">
        <v>1051.5016265060246</v>
      </c>
      <c r="P31" s="201">
        <v>15930.8</v>
      </c>
      <c r="Q31" s="200">
        <v>840</v>
      </c>
      <c r="R31" s="201">
        <v>997.5</v>
      </c>
      <c r="S31" s="181">
        <v>923.76180167597784</v>
      </c>
      <c r="T31" s="201">
        <v>18684.2</v>
      </c>
      <c r="U31" s="181"/>
    </row>
    <row r="32" spans="2:37" ht="11.1" customHeight="1" x14ac:dyDescent="0.15">
      <c r="B32" s="200"/>
      <c r="C32" s="293">
        <v>40778</v>
      </c>
      <c r="E32" s="200">
        <v>1018.5</v>
      </c>
      <c r="F32" s="201">
        <v>1102.5</v>
      </c>
      <c r="G32" s="181">
        <v>1060.719113573407</v>
      </c>
      <c r="H32" s="201">
        <v>3602.7</v>
      </c>
      <c r="I32" s="200">
        <v>525</v>
      </c>
      <c r="J32" s="201">
        <v>598.5</v>
      </c>
      <c r="K32" s="181">
        <v>569.87772360201132</v>
      </c>
      <c r="L32" s="201">
        <v>10430.200000000001</v>
      </c>
      <c r="M32" s="200">
        <v>997.5</v>
      </c>
      <c r="N32" s="201">
        <v>1102.5</v>
      </c>
      <c r="O32" s="181">
        <v>1047.9868152432805</v>
      </c>
      <c r="P32" s="201">
        <v>6972.4</v>
      </c>
      <c r="Q32" s="200">
        <v>840</v>
      </c>
      <c r="R32" s="201">
        <v>997.5</v>
      </c>
      <c r="S32" s="181">
        <v>924.53754800700995</v>
      </c>
      <c r="T32" s="201">
        <v>8698.2000000000007</v>
      </c>
      <c r="U32" s="181"/>
    </row>
    <row r="33" spans="2:21" ht="11.1" customHeight="1" x14ac:dyDescent="0.15">
      <c r="B33" s="200"/>
      <c r="C33" s="293">
        <v>40779</v>
      </c>
      <c r="E33" s="200">
        <v>1008</v>
      </c>
      <c r="F33" s="201">
        <v>1102.5</v>
      </c>
      <c r="G33" s="181">
        <v>1045.0963010204082</v>
      </c>
      <c r="H33" s="201">
        <v>4398.1000000000004</v>
      </c>
      <c r="I33" s="200">
        <v>525</v>
      </c>
      <c r="J33" s="201">
        <v>598.5</v>
      </c>
      <c r="K33" s="181">
        <v>575.00886985555655</v>
      </c>
      <c r="L33" s="201">
        <v>11189.3</v>
      </c>
      <c r="M33" s="200">
        <v>997.5</v>
      </c>
      <c r="N33" s="201">
        <v>1113</v>
      </c>
      <c r="O33" s="181">
        <v>1054.8544643292537</v>
      </c>
      <c r="P33" s="201">
        <v>9640.7999999999993</v>
      </c>
      <c r="Q33" s="200">
        <v>840</v>
      </c>
      <c r="R33" s="201">
        <v>997.5</v>
      </c>
      <c r="S33" s="181">
        <v>931.94770652621435</v>
      </c>
      <c r="T33" s="201">
        <v>11158.6</v>
      </c>
      <c r="U33" s="181"/>
    </row>
    <row r="34" spans="2:21" ht="11.1" customHeight="1" x14ac:dyDescent="0.15">
      <c r="B34" s="200"/>
      <c r="C34" s="293">
        <v>40780</v>
      </c>
      <c r="E34" s="200">
        <v>997.5</v>
      </c>
      <c r="F34" s="201">
        <v>1102.5</v>
      </c>
      <c r="G34" s="181">
        <v>1038.2597876575976</v>
      </c>
      <c r="H34" s="201">
        <v>2921.9</v>
      </c>
      <c r="I34" s="200">
        <v>525</v>
      </c>
      <c r="J34" s="201">
        <v>598.5</v>
      </c>
      <c r="K34" s="181">
        <v>570.55622347949077</v>
      </c>
      <c r="L34" s="201">
        <v>9429.2000000000007</v>
      </c>
      <c r="M34" s="200">
        <v>997.5</v>
      </c>
      <c r="N34" s="201">
        <v>1134</v>
      </c>
      <c r="O34" s="181">
        <v>1066.1656130949889</v>
      </c>
      <c r="P34" s="201">
        <v>6300.2</v>
      </c>
      <c r="Q34" s="200">
        <v>840</v>
      </c>
      <c r="R34" s="201">
        <v>997.5</v>
      </c>
      <c r="S34" s="181">
        <v>928.69366989647222</v>
      </c>
      <c r="T34" s="201">
        <v>7174</v>
      </c>
      <c r="U34" s="181"/>
    </row>
    <row r="35" spans="2:21" ht="10.5" customHeight="1" x14ac:dyDescent="0.15">
      <c r="B35" s="200"/>
      <c r="C35" s="293">
        <v>40781</v>
      </c>
      <c r="E35" s="200">
        <v>997.5</v>
      </c>
      <c r="F35" s="201">
        <v>1102.5</v>
      </c>
      <c r="G35" s="181">
        <v>1041.2934945788163</v>
      </c>
      <c r="H35" s="201">
        <v>2839.2</v>
      </c>
      <c r="I35" s="200">
        <v>525</v>
      </c>
      <c r="J35" s="201">
        <v>598.5</v>
      </c>
      <c r="K35" s="181">
        <v>572.66413739219274</v>
      </c>
      <c r="L35" s="201">
        <v>7312.3</v>
      </c>
      <c r="M35" s="200">
        <v>997.5</v>
      </c>
      <c r="N35" s="201">
        <v>1134</v>
      </c>
      <c r="O35" s="181">
        <v>1063.0740578439963</v>
      </c>
      <c r="P35" s="201">
        <v>7038.3</v>
      </c>
      <c r="Q35" s="200">
        <v>840</v>
      </c>
      <c r="R35" s="201">
        <v>997.5</v>
      </c>
      <c r="S35" s="181">
        <v>923.91824952044271</v>
      </c>
      <c r="T35" s="201">
        <v>6663.7</v>
      </c>
      <c r="U35" s="181"/>
    </row>
    <row r="36" spans="2:21" ht="10.5" customHeight="1" x14ac:dyDescent="0.15">
      <c r="B36" s="200"/>
      <c r="C36" s="293">
        <v>40784</v>
      </c>
      <c r="E36" s="200">
        <v>945</v>
      </c>
      <c r="F36" s="201">
        <v>1102.5</v>
      </c>
      <c r="G36" s="181">
        <v>1008.0889694900783</v>
      </c>
      <c r="H36" s="201">
        <v>9476.5</v>
      </c>
      <c r="I36" s="200">
        <v>525</v>
      </c>
      <c r="J36" s="201">
        <v>609</v>
      </c>
      <c r="K36" s="181">
        <v>576.60762987717567</v>
      </c>
      <c r="L36" s="201">
        <v>19736.5</v>
      </c>
      <c r="M36" s="200">
        <v>976.5</v>
      </c>
      <c r="N36" s="201">
        <v>1134</v>
      </c>
      <c r="O36" s="181">
        <v>1050.7751026694043</v>
      </c>
      <c r="P36" s="201">
        <v>18834.3</v>
      </c>
      <c r="Q36" s="200">
        <v>819</v>
      </c>
      <c r="R36" s="201">
        <v>976.5</v>
      </c>
      <c r="S36" s="181">
        <v>899.33000089479594</v>
      </c>
      <c r="T36" s="201">
        <v>21936.5</v>
      </c>
      <c r="U36" s="181"/>
    </row>
    <row r="37" spans="2:21" ht="10.5" customHeight="1" x14ac:dyDescent="0.15">
      <c r="B37" s="200"/>
      <c r="C37" s="293">
        <v>40785</v>
      </c>
      <c r="D37" s="181"/>
      <c r="E37" s="200">
        <v>945</v>
      </c>
      <c r="F37" s="201">
        <v>1102.5</v>
      </c>
      <c r="G37" s="181">
        <v>1011.1144497504962</v>
      </c>
      <c r="H37" s="201">
        <v>3837.2</v>
      </c>
      <c r="I37" s="200">
        <v>525</v>
      </c>
      <c r="J37" s="201">
        <v>609</v>
      </c>
      <c r="K37" s="181">
        <v>575.69484682392078</v>
      </c>
      <c r="L37" s="201">
        <v>9796.5</v>
      </c>
      <c r="M37" s="200">
        <v>976.5</v>
      </c>
      <c r="N37" s="201">
        <v>1134</v>
      </c>
      <c r="O37" s="181">
        <v>1047.0441942996558</v>
      </c>
      <c r="P37" s="201">
        <v>6833.5</v>
      </c>
      <c r="Q37" s="200">
        <v>819</v>
      </c>
      <c r="R37" s="201">
        <v>976.5</v>
      </c>
      <c r="S37" s="181">
        <v>898.75204929059566</v>
      </c>
      <c r="T37" s="201">
        <v>9439.5</v>
      </c>
      <c r="U37" s="181"/>
    </row>
    <row r="38" spans="2:21" ht="10.5" customHeight="1" x14ac:dyDescent="0.15">
      <c r="B38" s="200"/>
      <c r="C38" s="293">
        <v>40786</v>
      </c>
      <c r="D38" s="181"/>
      <c r="E38" s="200">
        <v>945</v>
      </c>
      <c r="F38" s="200">
        <v>1102.5</v>
      </c>
      <c r="G38" s="200">
        <v>1016.539028620989</v>
      </c>
      <c r="H38" s="200">
        <v>4417</v>
      </c>
      <c r="I38" s="200">
        <v>525</v>
      </c>
      <c r="J38" s="200">
        <v>619.5</v>
      </c>
      <c r="K38" s="200">
        <v>577.55177263099415</v>
      </c>
      <c r="L38" s="200">
        <v>10099.799999999999</v>
      </c>
      <c r="M38" s="200">
        <v>976.5</v>
      </c>
      <c r="N38" s="200">
        <v>1134</v>
      </c>
      <c r="O38" s="200">
        <v>1044.9801477955916</v>
      </c>
      <c r="P38" s="200">
        <v>9399</v>
      </c>
      <c r="Q38" s="200">
        <v>840</v>
      </c>
      <c r="R38" s="200">
        <v>976.5</v>
      </c>
      <c r="S38" s="200">
        <v>908.37461916238476</v>
      </c>
      <c r="T38" s="201">
        <v>9315.7999999999993</v>
      </c>
      <c r="U38" s="181"/>
    </row>
    <row r="39" spans="2:21" ht="10.5" customHeight="1" x14ac:dyDescent="0.15">
      <c r="B39" s="247"/>
      <c r="C39" s="293"/>
      <c r="D39" s="203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181"/>
    </row>
    <row r="40" spans="2:21" x14ac:dyDescent="0.15">
      <c r="B40" s="314"/>
      <c r="C40" s="315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181"/>
    </row>
    <row r="41" spans="2:21" x14ac:dyDescent="0.15">
      <c r="B41" s="253"/>
      <c r="C41" s="400"/>
    </row>
  </sheetData>
  <mergeCells count="5">
    <mergeCell ref="C5:D5"/>
    <mergeCell ref="E5:H5"/>
    <mergeCell ref="I5:L5"/>
    <mergeCell ref="M5:P5"/>
    <mergeCell ref="Q5:T5"/>
  </mergeCells>
  <phoneticPr fontId="8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82" customWidth="1"/>
    <col min="2" max="2" width="3.875" style="182" customWidth="1"/>
    <col min="3" max="3" width="8.75" style="182" customWidth="1"/>
    <col min="4" max="4" width="2.125" style="182" customWidth="1"/>
    <col min="5" max="5" width="7.25" style="182" customWidth="1"/>
    <col min="6" max="7" width="7.625" style="182" customWidth="1"/>
    <col min="8" max="8" width="10.5" style="182" customWidth="1"/>
    <col min="9" max="9" width="7" style="182" customWidth="1"/>
    <col min="10" max="11" width="7.625" style="182" customWidth="1"/>
    <col min="12" max="12" width="8.5" style="182" customWidth="1"/>
    <col min="13" max="15" width="7.625" style="182" customWidth="1"/>
    <col min="16" max="16" width="9.125" style="182" customWidth="1"/>
    <col min="17" max="16384" width="7.5" style="182"/>
  </cols>
  <sheetData>
    <row r="3" spans="2:29" ht="13.5" customHeight="1" x14ac:dyDescent="0.15">
      <c r="B3" s="182" t="s">
        <v>521</v>
      </c>
      <c r="R3" s="181"/>
    </row>
    <row r="4" spans="2:29" ht="13.5" customHeight="1" x14ac:dyDescent="0.15">
      <c r="P4" s="183" t="s">
        <v>246</v>
      </c>
      <c r="R4" s="181"/>
    </row>
    <row r="5" spans="2:29" ht="6" customHeight="1" x14ac:dyDescent="0.15">
      <c r="B5" s="195"/>
      <c r="C5" s="195"/>
      <c r="D5" s="195"/>
      <c r="E5" s="195"/>
      <c r="F5" s="195"/>
      <c r="G5" s="195"/>
      <c r="H5" s="195"/>
      <c r="I5" s="181"/>
      <c r="R5" s="181"/>
    </row>
    <row r="6" spans="2:29" ht="13.5" customHeight="1" x14ac:dyDescent="0.15">
      <c r="B6" s="184"/>
      <c r="C6" s="185" t="s">
        <v>104</v>
      </c>
      <c r="D6" s="186"/>
      <c r="E6" s="655" t="s">
        <v>247</v>
      </c>
      <c r="F6" s="656"/>
      <c r="G6" s="656"/>
      <c r="H6" s="657"/>
      <c r="I6" s="655" t="s">
        <v>248</v>
      </c>
      <c r="J6" s="656"/>
      <c r="K6" s="656"/>
      <c r="L6" s="657"/>
      <c r="M6" s="655" t="s">
        <v>249</v>
      </c>
      <c r="N6" s="656"/>
      <c r="O6" s="656"/>
      <c r="P6" s="657"/>
      <c r="R6" s="181"/>
    </row>
    <row r="7" spans="2:29" x14ac:dyDescent="0.15">
      <c r="B7" s="194" t="s">
        <v>238</v>
      </c>
      <c r="C7" s="195"/>
      <c r="D7" s="195"/>
      <c r="E7" s="185" t="s">
        <v>242</v>
      </c>
      <c r="F7" s="278" t="s">
        <v>243</v>
      </c>
      <c r="G7" s="187" t="s">
        <v>193</v>
      </c>
      <c r="H7" s="278" t="s">
        <v>241</v>
      </c>
      <c r="I7" s="185" t="s">
        <v>242</v>
      </c>
      <c r="J7" s="278" t="s">
        <v>243</v>
      </c>
      <c r="K7" s="187" t="s">
        <v>193</v>
      </c>
      <c r="L7" s="278" t="s">
        <v>194</v>
      </c>
      <c r="M7" s="185" t="s">
        <v>242</v>
      </c>
      <c r="N7" s="278" t="s">
        <v>243</v>
      </c>
      <c r="O7" s="187" t="s">
        <v>193</v>
      </c>
      <c r="P7" s="278" t="s">
        <v>241</v>
      </c>
      <c r="R7" s="181"/>
    </row>
    <row r="8" spans="2:29" x14ac:dyDescent="0.15">
      <c r="B8" s="200" t="s">
        <v>70</v>
      </c>
      <c r="C8" s="181">
        <v>20</v>
      </c>
      <c r="D8" s="182" t="s">
        <v>71</v>
      </c>
      <c r="E8" s="200">
        <v>483</v>
      </c>
      <c r="F8" s="201">
        <v>610</v>
      </c>
      <c r="G8" s="181">
        <v>546</v>
      </c>
      <c r="H8" s="201">
        <v>175917</v>
      </c>
      <c r="I8" s="200">
        <v>840</v>
      </c>
      <c r="J8" s="201">
        <v>1155</v>
      </c>
      <c r="K8" s="181">
        <v>1005</v>
      </c>
      <c r="L8" s="201">
        <v>12462</v>
      </c>
      <c r="M8" s="200">
        <v>641</v>
      </c>
      <c r="N8" s="201">
        <v>767</v>
      </c>
      <c r="O8" s="181">
        <v>688</v>
      </c>
      <c r="P8" s="201">
        <v>279212</v>
      </c>
      <c r="R8" s="181"/>
    </row>
    <row r="9" spans="2:29" x14ac:dyDescent="0.15">
      <c r="B9" s="200"/>
      <c r="C9" s="181">
        <v>21</v>
      </c>
      <c r="D9" s="181"/>
      <c r="E9" s="200">
        <v>368</v>
      </c>
      <c r="F9" s="201">
        <v>609</v>
      </c>
      <c r="G9" s="181">
        <v>478</v>
      </c>
      <c r="H9" s="201">
        <v>4735409</v>
      </c>
      <c r="I9" s="200">
        <v>788</v>
      </c>
      <c r="J9" s="201">
        <v>1302</v>
      </c>
      <c r="K9" s="181">
        <v>1008</v>
      </c>
      <c r="L9" s="201">
        <v>278730</v>
      </c>
      <c r="M9" s="200">
        <v>501</v>
      </c>
      <c r="N9" s="201">
        <v>819</v>
      </c>
      <c r="O9" s="181">
        <v>636</v>
      </c>
      <c r="P9" s="201">
        <v>6810449</v>
      </c>
      <c r="R9" s="181"/>
    </row>
    <row r="10" spans="2:29" x14ac:dyDescent="0.15">
      <c r="B10" s="194"/>
      <c r="C10" s="195">
        <v>22</v>
      </c>
      <c r="D10" s="195"/>
      <c r="E10" s="194">
        <v>378</v>
      </c>
      <c r="F10" s="207">
        <v>672</v>
      </c>
      <c r="G10" s="195">
        <v>493</v>
      </c>
      <c r="H10" s="207">
        <v>5368190</v>
      </c>
      <c r="I10" s="194">
        <v>767</v>
      </c>
      <c r="J10" s="207">
        <v>1246</v>
      </c>
      <c r="K10" s="195">
        <v>997</v>
      </c>
      <c r="L10" s="207">
        <v>233535</v>
      </c>
      <c r="M10" s="194">
        <v>539</v>
      </c>
      <c r="N10" s="207">
        <v>819</v>
      </c>
      <c r="O10" s="195">
        <v>676</v>
      </c>
      <c r="P10" s="207">
        <v>6248927</v>
      </c>
      <c r="R10" s="461"/>
    </row>
    <row r="11" spans="2:29" x14ac:dyDescent="0.15">
      <c r="B11" s="200" t="s">
        <v>116</v>
      </c>
      <c r="C11" s="181">
        <v>12</v>
      </c>
      <c r="D11" s="203" t="s">
        <v>158</v>
      </c>
      <c r="E11" s="201">
        <v>451.5</v>
      </c>
      <c r="F11" s="201">
        <v>556.5</v>
      </c>
      <c r="G11" s="201">
        <v>507.67436652426358</v>
      </c>
      <c r="H11" s="201">
        <v>378009.7</v>
      </c>
      <c r="I11" s="201">
        <v>840</v>
      </c>
      <c r="J11" s="201">
        <v>1050</v>
      </c>
      <c r="K11" s="201">
        <v>939.41630796321681</v>
      </c>
      <c r="L11" s="201">
        <v>20547.3</v>
      </c>
      <c r="M11" s="201">
        <v>619.5</v>
      </c>
      <c r="N11" s="201">
        <v>756</v>
      </c>
      <c r="O11" s="201">
        <v>680.70898011377119</v>
      </c>
      <c r="P11" s="203">
        <v>480784.29999999993</v>
      </c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</row>
    <row r="12" spans="2:29" x14ac:dyDescent="0.15">
      <c r="B12" s="200" t="s">
        <v>118</v>
      </c>
      <c r="C12" s="181">
        <v>1</v>
      </c>
      <c r="D12" s="203" t="s">
        <v>158</v>
      </c>
      <c r="E12" s="201">
        <v>430.5</v>
      </c>
      <c r="F12" s="201">
        <v>525</v>
      </c>
      <c r="G12" s="201">
        <v>474.01776439389846</v>
      </c>
      <c r="H12" s="201">
        <v>459304</v>
      </c>
      <c r="I12" s="201">
        <v>840</v>
      </c>
      <c r="J12" s="201">
        <v>997.5</v>
      </c>
      <c r="K12" s="201">
        <v>921.60617722160839</v>
      </c>
      <c r="L12" s="201">
        <v>24695</v>
      </c>
      <c r="M12" s="201">
        <v>577.5</v>
      </c>
      <c r="N12" s="201">
        <v>714</v>
      </c>
      <c r="O12" s="201">
        <v>640.82202944984704</v>
      </c>
      <c r="P12" s="203">
        <v>518914</v>
      </c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</row>
    <row r="13" spans="2:29" x14ac:dyDescent="0.15">
      <c r="B13" s="200"/>
      <c r="C13" s="181">
        <v>2</v>
      </c>
      <c r="D13" s="203"/>
      <c r="E13" s="201">
        <v>441</v>
      </c>
      <c r="F13" s="201">
        <v>598.5</v>
      </c>
      <c r="G13" s="201">
        <v>537.75384723956995</v>
      </c>
      <c r="H13" s="201">
        <v>497776.39999999997</v>
      </c>
      <c r="I13" s="201">
        <v>861</v>
      </c>
      <c r="J13" s="201">
        <v>1102.5</v>
      </c>
      <c r="K13" s="201">
        <v>982.49375324386438</v>
      </c>
      <c r="L13" s="201">
        <v>21095.400000000005</v>
      </c>
      <c r="M13" s="201">
        <v>586.95000000000005</v>
      </c>
      <c r="N13" s="201">
        <v>771.75</v>
      </c>
      <c r="O13" s="201">
        <v>698.0262570452885</v>
      </c>
      <c r="P13" s="203">
        <v>468211.30000000005</v>
      </c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</row>
    <row r="14" spans="2:29" x14ac:dyDescent="0.15">
      <c r="B14" s="619"/>
      <c r="C14" s="461">
        <v>3</v>
      </c>
      <c r="D14" s="620"/>
      <c r="E14" s="621">
        <v>504</v>
      </c>
      <c r="F14" s="621">
        <v>672</v>
      </c>
      <c r="G14" s="621">
        <v>562.18885138679696</v>
      </c>
      <c r="H14" s="621">
        <v>448045.90000000008</v>
      </c>
      <c r="I14" s="621">
        <v>892.5</v>
      </c>
      <c r="J14" s="621">
        <v>1155</v>
      </c>
      <c r="K14" s="621">
        <v>1006.8939697717458</v>
      </c>
      <c r="L14" s="621">
        <v>23947.399999999998</v>
      </c>
      <c r="M14" s="621">
        <v>651</v>
      </c>
      <c r="N14" s="621">
        <v>825.30000000000007</v>
      </c>
      <c r="O14" s="621">
        <v>733.89824502435101</v>
      </c>
      <c r="P14" s="620">
        <v>509876.60000000003</v>
      </c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2:29" x14ac:dyDescent="0.15">
      <c r="B15" s="619"/>
      <c r="C15" s="461">
        <v>4</v>
      </c>
      <c r="D15" s="620"/>
      <c r="E15" s="621">
        <v>522.9</v>
      </c>
      <c r="F15" s="621">
        <v>630</v>
      </c>
      <c r="G15" s="621">
        <v>582.12055698511972</v>
      </c>
      <c r="H15" s="621">
        <v>387613.10000000003</v>
      </c>
      <c r="I15" s="621">
        <v>892.5</v>
      </c>
      <c r="J15" s="621">
        <v>1081.5</v>
      </c>
      <c r="K15" s="621">
        <v>989.65534254299394</v>
      </c>
      <c r="L15" s="621">
        <v>18972</v>
      </c>
      <c r="M15" s="621">
        <v>651</v>
      </c>
      <c r="N15" s="621">
        <v>787.5</v>
      </c>
      <c r="O15" s="621">
        <v>722.71035492561805</v>
      </c>
      <c r="P15" s="620">
        <v>450856.10000000003</v>
      </c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2:29" x14ac:dyDescent="0.15">
      <c r="B16" s="619"/>
      <c r="C16" s="461">
        <v>5</v>
      </c>
      <c r="D16" s="620"/>
      <c r="E16" s="621">
        <v>535.5</v>
      </c>
      <c r="F16" s="621">
        <v>630</v>
      </c>
      <c r="G16" s="621">
        <v>591.00049309613053</v>
      </c>
      <c r="H16" s="621">
        <v>396125.99999999994</v>
      </c>
      <c r="I16" s="621">
        <v>892.5</v>
      </c>
      <c r="J16" s="621">
        <v>1050</v>
      </c>
      <c r="K16" s="621">
        <v>979.71830118769083</v>
      </c>
      <c r="L16" s="621">
        <v>23322.6</v>
      </c>
      <c r="M16" s="621">
        <v>682.5</v>
      </c>
      <c r="N16" s="621">
        <v>787.5</v>
      </c>
      <c r="O16" s="621">
        <v>730.39857602740335</v>
      </c>
      <c r="P16" s="620">
        <v>483368.2</v>
      </c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2:29" x14ac:dyDescent="0.15">
      <c r="B17" s="619"/>
      <c r="C17" s="461">
        <v>6</v>
      </c>
      <c r="D17" s="620"/>
      <c r="E17" s="621">
        <v>546</v>
      </c>
      <c r="F17" s="621">
        <v>703.5</v>
      </c>
      <c r="G17" s="620">
        <v>635.95056553666018</v>
      </c>
      <c r="H17" s="621">
        <v>412200.50000000006</v>
      </c>
      <c r="I17" s="621">
        <v>892.5</v>
      </c>
      <c r="J17" s="621">
        <v>1123.5</v>
      </c>
      <c r="K17" s="621">
        <v>1033.5131342476859</v>
      </c>
      <c r="L17" s="621">
        <v>22053.300000000003</v>
      </c>
      <c r="M17" s="621">
        <v>682.5</v>
      </c>
      <c r="N17" s="621">
        <v>864.15000000000009</v>
      </c>
      <c r="O17" s="621">
        <v>779.26690360984571</v>
      </c>
      <c r="P17" s="620">
        <v>455102.89999999997</v>
      </c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</row>
    <row r="18" spans="2:29" x14ac:dyDescent="0.15">
      <c r="B18" s="619"/>
      <c r="C18" s="461">
        <v>7</v>
      </c>
      <c r="D18" s="620"/>
      <c r="E18" s="621">
        <v>567</v>
      </c>
      <c r="F18" s="621">
        <v>724.5</v>
      </c>
      <c r="G18" s="621">
        <v>644.14252076759772</v>
      </c>
      <c r="H18" s="621">
        <v>384324.7</v>
      </c>
      <c r="I18" s="621">
        <v>945</v>
      </c>
      <c r="J18" s="621">
        <v>1260</v>
      </c>
      <c r="K18" s="621">
        <v>1081.6422205519164</v>
      </c>
      <c r="L18" s="621">
        <v>17676.099999999999</v>
      </c>
      <c r="M18" s="621">
        <v>682.5</v>
      </c>
      <c r="N18" s="621">
        <v>898.80000000000007</v>
      </c>
      <c r="O18" s="621">
        <v>793.33233674047347</v>
      </c>
      <c r="P18" s="620">
        <v>427222.19999999995</v>
      </c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</row>
    <row r="19" spans="2:29" x14ac:dyDescent="0.15">
      <c r="B19" s="622"/>
      <c r="C19" s="623">
        <v>8</v>
      </c>
      <c r="D19" s="462"/>
      <c r="E19" s="463">
        <v>525</v>
      </c>
      <c r="F19" s="463">
        <v>661.5</v>
      </c>
      <c r="G19" s="463">
        <v>595.77335978515748</v>
      </c>
      <c r="H19" s="463">
        <v>396818.6</v>
      </c>
      <c r="I19" s="463">
        <v>945</v>
      </c>
      <c r="J19" s="463">
        <v>1155</v>
      </c>
      <c r="K19" s="463">
        <v>1056.828670471655</v>
      </c>
      <c r="L19" s="463">
        <v>19991.800000000003</v>
      </c>
      <c r="M19" s="463">
        <v>682.5</v>
      </c>
      <c r="N19" s="463">
        <v>827.40000000000009</v>
      </c>
      <c r="O19" s="463">
        <v>759.63553227381715</v>
      </c>
      <c r="P19" s="462">
        <v>515610.30000000005</v>
      </c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</row>
    <row r="20" spans="2:29" x14ac:dyDescent="0.15">
      <c r="B20" s="200"/>
      <c r="C20" s="293">
        <v>40756</v>
      </c>
      <c r="D20" s="181"/>
      <c r="E20" s="609">
        <v>577.5</v>
      </c>
      <c r="F20" s="610">
        <v>661.5</v>
      </c>
      <c r="G20" s="611">
        <v>620.6511368131994</v>
      </c>
      <c r="H20" s="200">
        <v>33440.300000000003</v>
      </c>
      <c r="I20" s="609">
        <v>945</v>
      </c>
      <c r="J20" s="610">
        <v>1155</v>
      </c>
      <c r="K20" s="611">
        <v>1047.3868510158011</v>
      </c>
      <c r="L20" s="200">
        <v>1430.2</v>
      </c>
      <c r="M20" s="609">
        <v>703.5</v>
      </c>
      <c r="N20" s="610">
        <v>808.5</v>
      </c>
      <c r="O20" s="611">
        <v>759.31056122758821</v>
      </c>
      <c r="P20" s="201">
        <v>43990</v>
      </c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</row>
    <row r="21" spans="2:29" ht="11.1" customHeight="1" x14ac:dyDescent="0.15">
      <c r="B21" s="191"/>
      <c r="C21" s="293">
        <v>40757</v>
      </c>
      <c r="E21" s="200">
        <v>567</v>
      </c>
      <c r="F21" s="201">
        <v>661.5</v>
      </c>
      <c r="G21" s="181">
        <v>613.64082557261497</v>
      </c>
      <c r="H21" s="201">
        <v>13067.8</v>
      </c>
      <c r="I21" s="200">
        <v>945</v>
      </c>
      <c r="J21" s="201">
        <v>1155</v>
      </c>
      <c r="K21" s="181">
        <v>1056.3706820194861</v>
      </c>
      <c r="L21" s="201">
        <v>452.5</v>
      </c>
      <c r="M21" s="200">
        <v>714</v>
      </c>
      <c r="N21" s="201">
        <v>808.5</v>
      </c>
      <c r="O21" s="181">
        <v>764.24405010438431</v>
      </c>
      <c r="P21" s="201">
        <v>11308.7</v>
      </c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</row>
    <row r="22" spans="2:29" ht="11.1" customHeight="1" x14ac:dyDescent="0.15">
      <c r="B22" s="200"/>
      <c r="C22" s="293">
        <v>40758</v>
      </c>
      <c r="E22" s="200">
        <v>567</v>
      </c>
      <c r="F22" s="201">
        <v>661.5</v>
      </c>
      <c r="G22" s="181">
        <v>609.59276366435734</v>
      </c>
      <c r="H22" s="201">
        <v>17647.8</v>
      </c>
      <c r="I22" s="200">
        <v>945</v>
      </c>
      <c r="J22" s="201">
        <v>1155</v>
      </c>
      <c r="K22" s="181">
        <v>1041.4332460732983</v>
      </c>
      <c r="L22" s="201">
        <v>735.9</v>
      </c>
      <c r="M22" s="200">
        <v>706.65</v>
      </c>
      <c r="N22" s="201">
        <v>808.5</v>
      </c>
      <c r="O22" s="181">
        <v>765.70324056514312</v>
      </c>
      <c r="P22" s="201">
        <v>23460.7</v>
      </c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</row>
    <row r="23" spans="2:29" ht="11.1" customHeight="1" x14ac:dyDescent="0.15">
      <c r="B23" s="200"/>
      <c r="C23" s="293">
        <v>40759</v>
      </c>
      <c r="E23" s="200">
        <v>577.5</v>
      </c>
      <c r="F23" s="201">
        <v>661.5</v>
      </c>
      <c r="G23" s="181">
        <v>615.44983521478889</v>
      </c>
      <c r="H23" s="201">
        <v>11404.3</v>
      </c>
      <c r="I23" s="200">
        <v>945</v>
      </c>
      <c r="J23" s="201">
        <v>1155</v>
      </c>
      <c r="K23" s="181">
        <v>1042.4896865520727</v>
      </c>
      <c r="L23" s="201">
        <v>928.2</v>
      </c>
      <c r="M23" s="200">
        <v>700.14</v>
      </c>
      <c r="N23" s="201">
        <v>808.5</v>
      </c>
      <c r="O23" s="181">
        <v>762.46611462192209</v>
      </c>
      <c r="P23" s="201">
        <v>9401.7999999999993</v>
      </c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</row>
    <row r="24" spans="2:29" ht="11.1" customHeight="1" x14ac:dyDescent="0.15">
      <c r="B24" s="200"/>
      <c r="C24" s="293">
        <v>40760</v>
      </c>
      <c r="E24" s="200">
        <v>567</v>
      </c>
      <c r="F24" s="201">
        <v>661.5</v>
      </c>
      <c r="G24" s="181">
        <v>618.95241406852449</v>
      </c>
      <c r="H24" s="201">
        <v>10721</v>
      </c>
      <c r="I24" s="200">
        <v>945</v>
      </c>
      <c r="J24" s="201">
        <v>1155</v>
      </c>
      <c r="K24" s="181">
        <v>1055.371943765281</v>
      </c>
      <c r="L24" s="201">
        <v>307</v>
      </c>
      <c r="M24" s="200">
        <v>706.65</v>
      </c>
      <c r="N24" s="201">
        <v>808.60500000000002</v>
      </c>
      <c r="O24" s="181">
        <v>758.07760318236501</v>
      </c>
      <c r="P24" s="201">
        <v>13197.2</v>
      </c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</row>
    <row r="25" spans="2:29" ht="11.1" customHeight="1" x14ac:dyDescent="0.15">
      <c r="B25" s="200"/>
      <c r="C25" s="293">
        <v>40763</v>
      </c>
      <c r="E25" s="200">
        <v>556.5</v>
      </c>
      <c r="F25" s="201">
        <v>651</v>
      </c>
      <c r="G25" s="181">
        <v>608.8003630567606</v>
      </c>
      <c r="H25" s="201">
        <v>34196.699999999997</v>
      </c>
      <c r="I25" s="200">
        <v>945</v>
      </c>
      <c r="J25" s="201">
        <v>1155</v>
      </c>
      <c r="K25" s="181">
        <v>1058.6077924244951</v>
      </c>
      <c r="L25" s="201">
        <v>1775.4</v>
      </c>
      <c r="M25" s="200">
        <v>700.35</v>
      </c>
      <c r="N25" s="201">
        <v>808.5</v>
      </c>
      <c r="O25" s="181">
        <v>757.21788189870313</v>
      </c>
      <c r="P25" s="201">
        <v>45842.400000000001</v>
      </c>
    </row>
    <row r="26" spans="2:29" ht="11.1" customHeight="1" x14ac:dyDescent="0.15">
      <c r="B26" s="200"/>
      <c r="C26" s="293">
        <v>40764</v>
      </c>
      <c r="E26" s="200">
        <v>546</v>
      </c>
      <c r="F26" s="201">
        <v>651</v>
      </c>
      <c r="G26" s="181">
        <v>606.08196918176168</v>
      </c>
      <c r="H26" s="201">
        <v>12835.6</v>
      </c>
      <c r="I26" s="200">
        <v>945</v>
      </c>
      <c r="J26" s="201">
        <v>1155</v>
      </c>
      <c r="K26" s="181">
        <v>1056.1627969762417</v>
      </c>
      <c r="L26" s="201">
        <v>692.3</v>
      </c>
      <c r="M26" s="200">
        <v>702.45</v>
      </c>
      <c r="N26" s="201">
        <v>819</v>
      </c>
      <c r="O26" s="181">
        <v>762.84269875950235</v>
      </c>
      <c r="P26" s="201">
        <v>16319.1</v>
      </c>
    </row>
    <row r="27" spans="2:29" ht="11.1" customHeight="1" x14ac:dyDescent="0.15">
      <c r="B27" s="200"/>
      <c r="C27" s="293">
        <v>40765</v>
      </c>
      <c r="E27" s="200">
        <v>551.25</v>
      </c>
      <c r="F27" s="201">
        <v>651</v>
      </c>
      <c r="G27" s="181">
        <v>608.06755741911218</v>
      </c>
      <c r="H27" s="201">
        <v>10794.9</v>
      </c>
      <c r="I27" s="200">
        <v>945</v>
      </c>
      <c r="J27" s="201">
        <v>1155</v>
      </c>
      <c r="K27" s="181">
        <v>1052.351462522852</v>
      </c>
      <c r="L27" s="201">
        <v>730.4</v>
      </c>
      <c r="M27" s="200">
        <v>684.6</v>
      </c>
      <c r="N27" s="201">
        <v>827.40000000000009</v>
      </c>
      <c r="O27" s="181">
        <v>765.72376334147873</v>
      </c>
      <c r="P27" s="201">
        <v>24834.799999999999</v>
      </c>
    </row>
    <row r="28" spans="2:29" ht="11.1" customHeight="1" x14ac:dyDescent="0.15">
      <c r="B28" s="200"/>
      <c r="C28" s="293">
        <v>40766</v>
      </c>
      <c r="E28" s="200">
        <v>546</v>
      </c>
      <c r="F28" s="201">
        <v>651</v>
      </c>
      <c r="G28" s="181">
        <v>604.06931423611115</v>
      </c>
      <c r="H28" s="201">
        <v>13929.9</v>
      </c>
      <c r="I28" s="200">
        <v>945</v>
      </c>
      <c r="J28" s="201">
        <v>1155</v>
      </c>
      <c r="K28" s="181">
        <v>1055.2711851741146</v>
      </c>
      <c r="L28" s="201">
        <v>978</v>
      </c>
      <c r="M28" s="200">
        <v>719.25</v>
      </c>
      <c r="N28" s="201">
        <v>819</v>
      </c>
      <c r="O28" s="181">
        <v>770.72488734343403</v>
      </c>
      <c r="P28" s="201">
        <v>15534.6</v>
      </c>
    </row>
    <row r="29" spans="2:29" ht="11.1" customHeight="1" x14ac:dyDescent="0.15">
      <c r="B29" s="200"/>
      <c r="C29" s="293">
        <v>40767</v>
      </c>
      <c r="E29" s="200">
        <v>546</v>
      </c>
      <c r="F29" s="201">
        <v>651</v>
      </c>
      <c r="G29" s="181">
        <v>601.93056983980387</v>
      </c>
      <c r="H29" s="201">
        <v>8510.7999999999993</v>
      </c>
      <c r="I29" s="200">
        <v>945</v>
      </c>
      <c r="J29" s="201">
        <v>1155</v>
      </c>
      <c r="K29" s="181">
        <v>1052.137789203085</v>
      </c>
      <c r="L29" s="201">
        <v>382.9</v>
      </c>
      <c r="M29" s="200">
        <v>714</v>
      </c>
      <c r="N29" s="201">
        <v>827.40000000000009</v>
      </c>
      <c r="O29" s="181">
        <v>777.96504490401253</v>
      </c>
      <c r="P29" s="201">
        <v>12617.3</v>
      </c>
    </row>
    <row r="30" spans="2:29" ht="11.1" customHeight="1" x14ac:dyDescent="0.15">
      <c r="B30" s="200"/>
      <c r="C30" s="293">
        <v>40773</v>
      </c>
      <c r="E30" s="200">
        <v>546</v>
      </c>
      <c r="F30" s="201">
        <v>630</v>
      </c>
      <c r="G30" s="181">
        <v>590.69085357014092</v>
      </c>
      <c r="H30" s="201">
        <v>47124.3</v>
      </c>
      <c r="I30" s="200">
        <v>945</v>
      </c>
      <c r="J30" s="201">
        <v>1155</v>
      </c>
      <c r="K30" s="181">
        <v>1058.083564133633</v>
      </c>
      <c r="L30" s="201">
        <v>2842</v>
      </c>
      <c r="M30" s="200">
        <v>709.80000000000007</v>
      </c>
      <c r="N30" s="201">
        <v>808.5</v>
      </c>
      <c r="O30" s="181">
        <v>766.64474070124015</v>
      </c>
      <c r="P30" s="201">
        <v>76743.7</v>
      </c>
    </row>
    <row r="31" spans="2:29" ht="11.1" customHeight="1" x14ac:dyDescent="0.15">
      <c r="B31" s="200"/>
      <c r="C31" s="293">
        <v>40774</v>
      </c>
      <c r="E31" s="200">
        <v>535.5</v>
      </c>
      <c r="F31" s="201">
        <v>630</v>
      </c>
      <c r="G31" s="181">
        <v>582.87471719457039</v>
      </c>
      <c r="H31" s="201">
        <v>8902.2999999999993</v>
      </c>
      <c r="I31" s="200">
        <v>945</v>
      </c>
      <c r="J31" s="201">
        <v>1155</v>
      </c>
      <c r="K31" s="181">
        <v>1055.949790794979</v>
      </c>
      <c r="L31" s="201">
        <v>457.8</v>
      </c>
      <c r="M31" s="200">
        <v>722.82</v>
      </c>
      <c r="N31" s="201">
        <v>805.03500000000008</v>
      </c>
      <c r="O31" s="181">
        <v>766.47284116052242</v>
      </c>
      <c r="P31" s="201">
        <v>11575.4</v>
      </c>
    </row>
    <row r="32" spans="2:29" ht="11.1" customHeight="1" x14ac:dyDescent="0.15">
      <c r="B32" s="200"/>
      <c r="C32" s="293">
        <v>40777</v>
      </c>
      <c r="E32" s="200">
        <v>525</v>
      </c>
      <c r="F32" s="201">
        <v>630</v>
      </c>
      <c r="G32" s="181">
        <v>581.70718564731317</v>
      </c>
      <c r="H32" s="201">
        <v>32871.4</v>
      </c>
      <c r="I32" s="200">
        <v>945</v>
      </c>
      <c r="J32" s="201">
        <v>1155</v>
      </c>
      <c r="K32" s="181">
        <v>1070.2636873113954</v>
      </c>
      <c r="L32" s="201">
        <v>1588.3</v>
      </c>
      <c r="M32" s="200">
        <v>688.69500000000005</v>
      </c>
      <c r="N32" s="201">
        <v>819</v>
      </c>
      <c r="O32" s="181">
        <v>758.65266639935805</v>
      </c>
      <c r="P32" s="201">
        <v>53583.7</v>
      </c>
    </row>
    <row r="33" spans="2:16" ht="11.1" customHeight="1" x14ac:dyDescent="0.15">
      <c r="B33" s="200"/>
      <c r="C33" s="293">
        <v>40778</v>
      </c>
      <c r="E33" s="200">
        <v>525</v>
      </c>
      <c r="F33" s="201">
        <v>630</v>
      </c>
      <c r="G33" s="181">
        <v>577.40735641738331</v>
      </c>
      <c r="H33" s="201">
        <v>16267</v>
      </c>
      <c r="I33" s="200">
        <v>945</v>
      </c>
      <c r="J33" s="201">
        <v>1155</v>
      </c>
      <c r="K33" s="181">
        <v>1066.74673530889</v>
      </c>
      <c r="L33" s="201">
        <v>830</v>
      </c>
      <c r="M33" s="200">
        <v>700.35</v>
      </c>
      <c r="N33" s="201">
        <v>819</v>
      </c>
      <c r="O33" s="181">
        <v>764.165356139903</v>
      </c>
      <c r="P33" s="201">
        <v>17213.5</v>
      </c>
    </row>
    <row r="34" spans="2:16" ht="11.1" customHeight="1" x14ac:dyDescent="0.15">
      <c r="B34" s="200"/>
      <c r="C34" s="293">
        <v>40779</v>
      </c>
      <c r="E34" s="200">
        <v>525</v>
      </c>
      <c r="F34" s="201">
        <v>630</v>
      </c>
      <c r="G34" s="181">
        <v>578.0394978620385</v>
      </c>
      <c r="H34" s="201">
        <v>16529.099999999999</v>
      </c>
      <c r="I34" s="200">
        <v>945</v>
      </c>
      <c r="J34" s="201">
        <v>1155</v>
      </c>
      <c r="K34" s="181">
        <v>1064.4288079470202</v>
      </c>
      <c r="L34" s="201">
        <v>739.4</v>
      </c>
      <c r="M34" s="200">
        <v>703.5</v>
      </c>
      <c r="N34" s="201">
        <v>819</v>
      </c>
      <c r="O34" s="181">
        <v>766.7109285900076</v>
      </c>
      <c r="P34" s="201">
        <v>21989</v>
      </c>
    </row>
    <row r="35" spans="2:16" ht="11.1" customHeight="1" x14ac:dyDescent="0.15">
      <c r="B35" s="200"/>
      <c r="C35" s="293">
        <v>40780</v>
      </c>
      <c r="E35" s="200">
        <v>535.5</v>
      </c>
      <c r="F35" s="201">
        <v>630</v>
      </c>
      <c r="G35" s="181">
        <v>583.76809024565716</v>
      </c>
      <c r="H35" s="201">
        <v>14551.7</v>
      </c>
      <c r="I35" s="200">
        <v>945</v>
      </c>
      <c r="J35" s="201">
        <v>1155</v>
      </c>
      <c r="K35" s="181">
        <v>1078.4488107549123</v>
      </c>
      <c r="L35" s="201">
        <v>844.1</v>
      </c>
      <c r="M35" s="200">
        <v>700.35</v>
      </c>
      <c r="N35" s="201">
        <v>819</v>
      </c>
      <c r="O35" s="181">
        <v>763.71366533303842</v>
      </c>
      <c r="P35" s="201">
        <v>15541.1</v>
      </c>
    </row>
    <row r="36" spans="2:16" ht="11.1" customHeight="1" x14ac:dyDescent="0.15">
      <c r="B36" s="200"/>
      <c r="C36" s="293">
        <v>40781</v>
      </c>
      <c r="E36" s="200">
        <v>535.5</v>
      </c>
      <c r="F36" s="201">
        <v>630</v>
      </c>
      <c r="G36" s="181">
        <v>581.3456564440861</v>
      </c>
      <c r="H36" s="201">
        <v>13316.6</v>
      </c>
      <c r="I36" s="200">
        <v>945</v>
      </c>
      <c r="J36" s="201">
        <v>1155</v>
      </c>
      <c r="K36" s="181">
        <v>1068.9839400428268</v>
      </c>
      <c r="L36" s="201">
        <v>490</v>
      </c>
      <c r="M36" s="200">
        <v>684.6</v>
      </c>
      <c r="N36" s="201">
        <v>819</v>
      </c>
      <c r="O36" s="181">
        <v>755.15362953692124</v>
      </c>
      <c r="P36" s="201">
        <v>10849.2</v>
      </c>
    </row>
    <row r="37" spans="2:16" ht="11.1" customHeight="1" x14ac:dyDescent="0.15">
      <c r="B37" s="200"/>
      <c r="C37" s="293">
        <v>40784</v>
      </c>
      <c r="E37" s="200">
        <v>546</v>
      </c>
      <c r="F37" s="201">
        <v>619.5</v>
      </c>
      <c r="G37" s="181">
        <v>580.64258483844776</v>
      </c>
      <c r="H37" s="201">
        <v>40824</v>
      </c>
      <c r="I37" s="200">
        <v>945</v>
      </c>
      <c r="J37" s="201">
        <v>1155</v>
      </c>
      <c r="K37" s="181">
        <v>1058.4956527381257</v>
      </c>
      <c r="L37" s="201">
        <v>2272</v>
      </c>
      <c r="M37" s="200">
        <v>682.5</v>
      </c>
      <c r="N37" s="201">
        <v>798</v>
      </c>
      <c r="O37" s="181">
        <v>742.07331101239834</v>
      </c>
      <c r="P37" s="201">
        <v>46725.2</v>
      </c>
    </row>
    <row r="38" spans="2:16" ht="11.1" customHeight="1" x14ac:dyDescent="0.15">
      <c r="B38" s="200"/>
      <c r="C38" s="293">
        <v>40785</v>
      </c>
      <c r="E38" s="200">
        <v>546</v>
      </c>
      <c r="F38" s="201">
        <v>619.5</v>
      </c>
      <c r="G38" s="181">
        <v>582.61203393637436</v>
      </c>
      <c r="H38" s="201">
        <v>21033.8</v>
      </c>
      <c r="I38" s="200">
        <v>945</v>
      </c>
      <c r="J38" s="201">
        <v>1155</v>
      </c>
      <c r="K38" s="181">
        <v>1054.7815884476536</v>
      </c>
      <c r="L38" s="201">
        <v>824.6</v>
      </c>
      <c r="M38" s="200">
        <v>682.5</v>
      </c>
      <c r="N38" s="201">
        <v>798</v>
      </c>
      <c r="O38" s="181">
        <v>740.22806521534289</v>
      </c>
      <c r="P38" s="201">
        <v>20382.5</v>
      </c>
    </row>
    <row r="39" spans="2:16" ht="11.1" customHeight="1" x14ac:dyDescent="0.15">
      <c r="B39" s="200"/>
      <c r="C39" s="293">
        <v>40786</v>
      </c>
      <c r="D39" s="181"/>
      <c r="E39" s="200">
        <v>546</v>
      </c>
      <c r="F39" s="201">
        <v>619.5</v>
      </c>
      <c r="G39" s="181">
        <v>584.65461364279656</v>
      </c>
      <c r="H39" s="201">
        <v>18849.3</v>
      </c>
      <c r="I39" s="200">
        <v>945</v>
      </c>
      <c r="J39" s="201">
        <v>1155</v>
      </c>
      <c r="K39" s="181">
        <v>1045.1884651749133</v>
      </c>
      <c r="L39" s="201">
        <v>690.8</v>
      </c>
      <c r="M39" s="200">
        <v>682.5</v>
      </c>
      <c r="N39" s="201">
        <v>798</v>
      </c>
      <c r="O39" s="181">
        <v>732.19430339307939</v>
      </c>
      <c r="P39" s="201">
        <v>24500.400000000001</v>
      </c>
    </row>
    <row r="40" spans="2:16" x14ac:dyDescent="0.15">
      <c r="B40" s="200"/>
      <c r="C40" s="293"/>
      <c r="D40" s="203"/>
      <c r="E40" s="201"/>
      <c r="F40" s="201"/>
      <c r="G40" s="203"/>
      <c r="H40" s="201"/>
      <c r="I40" s="201"/>
      <c r="J40" s="201"/>
      <c r="K40" s="201"/>
      <c r="L40" s="201"/>
      <c r="M40" s="201"/>
      <c r="N40" s="201"/>
      <c r="O40" s="201"/>
      <c r="P40" s="203"/>
    </row>
    <row r="41" spans="2:16" x14ac:dyDescent="0.15">
      <c r="B41" s="194"/>
      <c r="C41" s="315"/>
      <c r="D41" s="206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6"/>
    </row>
  </sheetData>
  <mergeCells count="3"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45" customWidth="1"/>
    <col min="2" max="2" width="3.125" style="45" customWidth="1"/>
    <col min="3" max="3" width="2.625" style="45" customWidth="1"/>
    <col min="4" max="4" width="8.75" style="45" customWidth="1"/>
    <col min="5" max="10" width="9.375" style="45" customWidth="1"/>
    <col min="11" max="11" width="10.625" style="45" customWidth="1"/>
    <col min="12" max="12" width="8.75" style="45" customWidth="1"/>
    <col min="13" max="13" width="10.625" style="45" customWidth="1"/>
    <col min="14" max="14" width="9.375" style="45" customWidth="1"/>
    <col min="15" max="15" width="10.625" style="45" customWidth="1"/>
    <col min="16" max="16" width="11.125" style="45" customWidth="1"/>
    <col min="17" max="16384" width="9" style="45"/>
  </cols>
  <sheetData>
    <row r="1" spans="1:17" s="30" customFormat="1" ht="19.5" customHeight="1" x14ac:dyDescent="0.15">
      <c r="A1" s="136"/>
      <c r="C1" s="31"/>
    </row>
    <row r="2" spans="1:17" s="36" customFormat="1" ht="15" customHeight="1" x14ac:dyDescent="0.15">
      <c r="A2" s="32"/>
      <c r="B2" s="32"/>
      <c r="C2" s="33" t="s">
        <v>97</v>
      </c>
      <c r="D2" s="163" t="s">
        <v>98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7" s="140" customForma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40" t="s">
        <v>81</v>
      </c>
      <c r="Q3" s="38"/>
    </row>
    <row r="4" spans="1:17" ht="18.75" customHeight="1" x14ac:dyDescent="0.15">
      <c r="A4" s="41"/>
      <c r="B4" s="42"/>
      <c r="C4" s="43"/>
      <c r="D4" s="648" t="s">
        <v>52</v>
      </c>
      <c r="E4" s="649"/>
      <c r="F4" s="649"/>
      <c r="G4" s="649"/>
      <c r="H4" s="650"/>
      <c r="I4" s="44"/>
      <c r="J4" s="44"/>
      <c r="K4" s="648" t="s">
        <v>53</v>
      </c>
      <c r="L4" s="649"/>
      <c r="M4" s="650"/>
      <c r="N4" s="44"/>
      <c r="O4" s="44"/>
      <c r="P4" s="44"/>
    </row>
    <row r="5" spans="1:17" ht="18.75" customHeight="1" x14ac:dyDescent="0.15">
      <c r="A5" s="46"/>
      <c r="B5" s="47"/>
      <c r="C5" s="48"/>
      <c r="D5" s="651" t="s">
        <v>54</v>
      </c>
      <c r="E5" s="652"/>
      <c r="F5" s="49" t="s">
        <v>55</v>
      </c>
      <c r="G5" s="50" t="s">
        <v>56</v>
      </c>
      <c r="H5" s="653" t="s">
        <v>57</v>
      </c>
      <c r="I5" s="51" t="s">
        <v>58</v>
      </c>
      <c r="J5" s="51" t="s">
        <v>59</v>
      </c>
      <c r="K5" s="49" t="s">
        <v>60</v>
      </c>
      <c r="L5" s="49" t="s">
        <v>82</v>
      </c>
      <c r="M5" s="653" t="s">
        <v>57</v>
      </c>
      <c r="N5" s="51" t="s">
        <v>62</v>
      </c>
      <c r="O5" s="51" t="s">
        <v>63</v>
      </c>
      <c r="P5" s="51" t="s">
        <v>64</v>
      </c>
    </row>
    <row r="6" spans="1:17" ht="18.75" customHeight="1" x14ac:dyDescent="0.15">
      <c r="A6" s="52"/>
      <c r="B6" s="53"/>
      <c r="C6" s="54"/>
      <c r="D6" s="55" t="s">
        <v>83</v>
      </c>
      <c r="E6" s="56" t="s">
        <v>84</v>
      </c>
      <c r="F6" s="57" t="s">
        <v>67</v>
      </c>
      <c r="G6" s="58" t="s">
        <v>84</v>
      </c>
      <c r="H6" s="654"/>
      <c r="I6" s="59"/>
      <c r="J6" s="59"/>
      <c r="K6" s="57" t="s">
        <v>68</v>
      </c>
      <c r="L6" s="57" t="s">
        <v>85</v>
      </c>
      <c r="M6" s="654"/>
      <c r="N6" s="59"/>
      <c r="O6" s="59"/>
      <c r="P6" s="59"/>
    </row>
    <row r="7" spans="1:17" ht="16.5" customHeight="1" x14ac:dyDescent="0.15">
      <c r="A7" s="60" t="s">
        <v>70</v>
      </c>
      <c r="B7" s="61">
        <v>19</v>
      </c>
      <c r="C7" s="62" t="s">
        <v>71</v>
      </c>
      <c r="D7" s="164"/>
      <c r="E7" s="165"/>
      <c r="F7" s="166"/>
      <c r="G7" s="167"/>
      <c r="H7" s="166"/>
      <c r="I7" s="166"/>
      <c r="J7" s="166"/>
      <c r="K7" s="166"/>
      <c r="L7" s="166"/>
      <c r="M7" s="166"/>
      <c r="N7" s="166"/>
      <c r="O7" s="166"/>
      <c r="P7" s="166"/>
    </row>
    <row r="8" spans="1:17" ht="16.5" customHeight="1" x14ac:dyDescent="0.15">
      <c r="A8" s="67" t="s">
        <v>72</v>
      </c>
      <c r="B8" s="61">
        <v>20</v>
      </c>
      <c r="C8" s="68" t="s">
        <v>72</v>
      </c>
      <c r="D8" s="63"/>
      <c r="E8" s="64">
        <v>268856</v>
      </c>
      <c r="F8" s="65">
        <v>103594</v>
      </c>
      <c r="G8" s="66"/>
      <c r="H8" s="65">
        <v>372450</v>
      </c>
      <c r="I8" s="65"/>
      <c r="J8" s="65">
        <v>372450</v>
      </c>
      <c r="K8" s="65">
        <v>885177</v>
      </c>
      <c r="L8" s="65"/>
      <c r="M8" s="65">
        <v>885177</v>
      </c>
      <c r="N8" s="65"/>
      <c r="O8" s="65">
        <v>885177</v>
      </c>
      <c r="P8" s="65">
        <v>1257627</v>
      </c>
    </row>
    <row r="9" spans="1:17" ht="16.5" customHeight="1" x14ac:dyDescent="0.15">
      <c r="A9" s="67" t="s">
        <v>72</v>
      </c>
      <c r="B9" s="61">
        <v>21</v>
      </c>
      <c r="C9" s="68" t="s">
        <v>72</v>
      </c>
      <c r="D9" s="63"/>
      <c r="E9" s="64">
        <v>3242596</v>
      </c>
      <c r="F9" s="65">
        <v>2307259</v>
      </c>
      <c r="G9" s="66">
        <v>872903</v>
      </c>
      <c r="H9" s="65">
        <v>6422758</v>
      </c>
      <c r="I9" s="65"/>
      <c r="J9" s="65">
        <v>6422758</v>
      </c>
      <c r="K9" s="65">
        <v>22214618</v>
      </c>
      <c r="L9" s="65"/>
      <c r="M9" s="65">
        <v>22214618</v>
      </c>
      <c r="N9" s="65"/>
      <c r="O9" s="65">
        <v>22214618</v>
      </c>
      <c r="P9" s="65">
        <v>28637376</v>
      </c>
    </row>
    <row r="10" spans="1:17" ht="16.5" customHeight="1" x14ac:dyDescent="0.15">
      <c r="A10" s="69" t="s">
        <v>72</v>
      </c>
      <c r="B10" s="70">
        <v>22</v>
      </c>
      <c r="C10" s="70" t="s">
        <v>72</v>
      </c>
      <c r="D10" s="72"/>
      <c r="E10" s="73">
        <v>2657228</v>
      </c>
      <c r="F10" s="74">
        <v>2096236</v>
      </c>
      <c r="G10" s="74">
        <v>1056915</v>
      </c>
      <c r="H10" s="74">
        <v>5810379</v>
      </c>
      <c r="I10" s="74"/>
      <c r="J10" s="74">
        <v>5810379</v>
      </c>
      <c r="K10" s="74">
        <v>20463410</v>
      </c>
      <c r="L10" s="74"/>
      <c r="M10" s="74">
        <v>20463410</v>
      </c>
      <c r="N10" s="74"/>
      <c r="O10" s="74">
        <v>20463410</v>
      </c>
      <c r="P10" s="73">
        <v>26273789</v>
      </c>
    </row>
    <row r="11" spans="1:17" ht="16.5" customHeight="1" x14ac:dyDescent="0.15">
      <c r="A11" s="106" t="s">
        <v>86</v>
      </c>
      <c r="B11" s="107">
        <v>1</v>
      </c>
      <c r="C11" s="108" t="s">
        <v>87</v>
      </c>
      <c r="D11" s="109"/>
      <c r="E11" s="110">
        <v>144377</v>
      </c>
      <c r="F11" s="111">
        <v>190788</v>
      </c>
      <c r="G11" s="112">
        <v>85085</v>
      </c>
      <c r="H11" s="111">
        <v>420250</v>
      </c>
      <c r="I11" s="111"/>
      <c r="J11" s="111">
        <v>420250</v>
      </c>
      <c r="K11" s="111">
        <v>1876144</v>
      </c>
      <c r="L11" s="111"/>
      <c r="M11" s="111">
        <v>1876144</v>
      </c>
      <c r="N11" s="111"/>
      <c r="O11" s="111">
        <v>1876144</v>
      </c>
      <c r="P11" s="111">
        <v>2296394</v>
      </c>
    </row>
    <row r="12" spans="1:17" ht="16.5" customHeight="1" x14ac:dyDescent="0.15">
      <c r="A12" s="67" t="s">
        <v>72</v>
      </c>
      <c r="B12" s="61">
        <v>2</v>
      </c>
      <c r="C12" s="68" t="s">
        <v>72</v>
      </c>
      <c r="D12" s="63"/>
      <c r="E12" s="64">
        <v>138092</v>
      </c>
      <c r="F12" s="65">
        <v>160254</v>
      </c>
      <c r="G12" s="66">
        <v>92444</v>
      </c>
      <c r="H12" s="65">
        <v>390790</v>
      </c>
      <c r="I12" s="65"/>
      <c r="J12" s="65">
        <v>390790</v>
      </c>
      <c r="K12" s="65">
        <v>1683547</v>
      </c>
      <c r="L12" s="65"/>
      <c r="M12" s="65">
        <v>1683547</v>
      </c>
      <c r="N12" s="65"/>
      <c r="O12" s="65">
        <v>1683547</v>
      </c>
      <c r="P12" s="65">
        <v>2074337</v>
      </c>
    </row>
    <row r="13" spans="1:17" ht="16.5" customHeight="1" x14ac:dyDescent="0.15">
      <c r="A13" s="113" t="s">
        <v>72</v>
      </c>
      <c r="B13" s="82">
        <v>3</v>
      </c>
      <c r="C13" s="114" t="s">
        <v>72</v>
      </c>
      <c r="D13" s="115"/>
      <c r="E13" s="116">
        <v>173413</v>
      </c>
      <c r="F13" s="117">
        <v>190165</v>
      </c>
      <c r="G13" s="118">
        <v>91106</v>
      </c>
      <c r="H13" s="117">
        <v>454684</v>
      </c>
      <c r="I13" s="117"/>
      <c r="J13" s="117">
        <v>454684</v>
      </c>
      <c r="K13" s="117">
        <v>2045480</v>
      </c>
      <c r="L13" s="117"/>
      <c r="M13" s="117">
        <v>2045480</v>
      </c>
      <c r="N13" s="117"/>
      <c r="O13" s="117">
        <v>2045480</v>
      </c>
      <c r="P13" s="117">
        <v>2500164</v>
      </c>
    </row>
    <row r="14" spans="1:17" ht="16.5" customHeight="1" x14ac:dyDescent="0.15">
      <c r="A14" s="106" t="s">
        <v>86</v>
      </c>
      <c r="B14" s="107">
        <v>4</v>
      </c>
      <c r="C14" s="108" t="s">
        <v>87</v>
      </c>
      <c r="D14" s="109"/>
      <c r="E14" s="110">
        <v>184605</v>
      </c>
      <c r="F14" s="111">
        <v>116401</v>
      </c>
      <c r="G14" s="112">
        <v>86868</v>
      </c>
      <c r="H14" s="111">
        <v>387874</v>
      </c>
      <c r="I14" s="111"/>
      <c r="J14" s="111">
        <v>387874</v>
      </c>
      <c r="K14" s="111">
        <v>2000496</v>
      </c>
      <c r="L14" s="111"/>
      <c r="M14" s="111">
        <v>2000496</v>
      </c>
      <c r="N14" s="111"/>
      <c r="O14" s="111">
        <v>2000496</v>
      </c>
      <c r="P14" s="111">
        <v>2388370</v>
      </c>
    </row>
    <row r="15" spans="1:17" ht="16.5" customHeight="1" x14ac:dyDescent="0.15">
      <c r="A15" s="67" t="s">
        <v>72</v>
      </c>
      <c r="B15" s="61">
        <v>5</v>
      </c>
      <c r="C15" s="68" t="s">
        <v>72</v>
      </c>
      <c r="D15" s="63"/>
      <c r="E15" s="64">
        <v>296194</v>
      </c>
      <c r="F15" s="65">
        <v>189147</v>
      </c>
      <c r="G15" s="66">
        <v>118922</v>
      </c>
      <c r="H15" s="65">
        <v>604263</v>
      </c>
      <c r="I15" s="65"/>
      <c r="J15" s="65">
        <v>604263</v>
      </c>
      <c r="K15" s="65">
        <v>1795735</v>
      </c>
      <c r="L15" s="65"/>
      <c r="M15" s="65">
        <v>1795735</v>
      </c>
      <c r="N15" s="65"/>
      <c r="O15" s="65">
        <v>1795735</v>
      </c>
      <c r="P15" s="65">
        <v>2399998</v>
      </c>
    </row>
    <row r="16" spans="1:17" ht="16.5" customHeight="1" x14ac:dyDescent="0.15">
      <c r="A16" s="67" t="s">
        <v>72</v>
      </c>
      <c r="B16" s="61">
        <v>6</v>
      </c>
      <c r="C16" s="68" t="s">
        <v>72</v>
      </c>
      <c r="D16" s="63"/>
      <c r="E16" s="64">
        <v>263503</v>
      </c>
      <c r="F16" s="65">
        <v>192468</v>
      </c>
      <c r="G16" s="66">
        <v>71887</v>
      </c>
      <c r="H16" s="65">
        <v>527858</v>
      </c>
      <c r="I16" s="65"/>
      <c r="J16" s="65">
        <v>527858</v>
      </c>
      <c r="K16" s="65">
        <v>1604317</v>
      </c>
      <c r="L16" s="65"/>
      <c r="M16" s="65">
        <v>1604317</v>
      </c>
      <c r="N16" s="65"/>
      <c r="O16" s="65">
        <v>1604317</v>
      </c>
      <c r="P16" s="65">
        <v>2132175</v>
      </c>
    </row>
    <row r="17" spans="1:17" ht="16.5" customHeight="1" x14ac:dyDescent="0.15">
      <c r="A17" s="67" t="s">
        <v>72</v>
      </c>
      <c r="B17" s="61">
        <v>7</v>
      </c>
      <c r="C17" s="68" t="s">
        <v>72</v>
      </c>
      <c r="D17" s="63"/>
      <c r="E17" s="64">
        <v>167295</v>
      </c>
      <c r="F17" s="65">
        <v>100489</v>
      </c>
      <c r="G17" s="66">
        <v>59915</v>
      </c>
      <c r="H17" s="65">
        <v>327699</v>
      </c>
      <c r="I17" s="65"/>
      <c r="J17" s="65">
        <v>327699</v>
      </c>
      <c r="K17" s="65">
        <v>1367114</v>
      </c>
      <c r="L17" s="65"/>
      <c r="M17" s="65">
        <v>1367114</v>
      </c>
      <c r="N17" s="65"/>
      <c r="O17" s="65">
        <v>1367114</v>
      </c>
      <c r="P17" s="65">
        <v>1694813</v>
      </c>
    </row>
    <row r="18" spans="1:17" ht="16.5" customHeight="1" x14ac:dyDescent="0.15">
      <c r="A18" s="168" t="s">
        <v>72</v>
      </c>
      <c r="B18" s="61">
        <v>8</v>
      </c>
      <c r="C18" s="169" t="s">
        <v>72</v>
      </c>
      <c r="D18" s="63"/>
      <c r="E18" s="64">
        <v>222952</v>
      </c>
      <c r="F18" s="65">
        <v>183210</v>
      </c>
      <c r="G18" s="66">
        <v>99740</v>
      </c>
      <c r="H18" s="65">
        <f t="shared" ref="H18:H25" si="0">SUM(E18:G18)</f>
        <v>505902</v>
      </c>
      <c r="I18" s="65"/>
      <c r="J18" s="65">
        <f t="shared" ref="J18:J25" si="1">H18+I18</f>
        <v>505902</v>
      </c>
      <c r="K18" s="65">
        <v>1569228</v>
      </c>
      <c r="L18" s="65"/>
      <c r="M18" s="65">
        <f t="shared" ref="M18:M27" si="2">K18+L18</f>
        <v>1569228</v>
      </c>
      <c r="N18" s="65"/>
      <c r="O18" s="65">
        <f t="shared" ref="O18:O25" si="3">M18+N18</f>
        <v>1569228</v>
      </c>
      <c r="P18" s="65">
        <f t="shared" ref="P18:P25" si="4">J18+O18</f>
        <v>2075130</v>
      </c>
    </row>
    <row r="19" spans="1:17" ht="16.5" customHeight="1" x14ac:dyDescent="0.15">
      <c r="A19" s="168" t="s">
        <v>72</v>
      </c>
      <c r="B19" s="61">
        <v>9</v>
      </c>
      <c r="C19" s="170" t="s">
        <v>72</v>
      </c>
      <c r="D19" s="63"/>
      <c r="E19" s="95">
        <v>286790</v>
      </c>
      <c r="F19" s="123">
        <v>163080</v>
      </c>
      <c r="G19" s="123">
        <v>74875</v>
      </c>
      <c r="H19" s="121">
        <f t="shared" si="0"/>
        <v>524745</v>
      </c>
      <c r="I19" s="123"/>
      <c r="J19" s="123">
        <f t="shared" si="1"/>
        <v>524745</v>
      </c>
      <c r="K19" s="123">
        <v>1158069</v>
      </c>
      <c r="L19" s="123"/>
      <c r="M19" s="65">
        <f t="shared" si="2"/>
        <v>1158069</v>
      </c>
      <c r="N19" s="123"/>
      <c r="O19" s="123">
        <f t="shared" si="3"/>
        <v>1158069</v>
      </c>
      <c r="P19" s="65">
        <f t="shared" si="4"/>
        <v>1682814</v>
      </c>
    </row>
    <row r="20" spans="1:17" ht="16.5" customHeight="1" x14ac:dyDescent="0.15">
      <c r="A20" s="168"/>
      <c r="B20" s="61">
        <v>10</v>
      </c>
      <c r="C20" s="169"/>
      <c r="D20" s="63"/>
      <c r="E20" s="122">
        <v>228829</v>
      </c>
      <c r="F20" s="65">
        <v>193756</v>
      </c>
      <c r="G20" s="65">
        <v>85776</v>
      </c>
      <c r="H20" s="171">
        <f t="shared" si="0"/>
        <v>508361</v>
      </c>
      <c r="I20" s="65"/>
      <c r="J20" s="65">
        <f t="shared" si="1"/>
        <v>508361</v>
      </c>
      <c r="K20" s="65">
        <v>1625303</v>
      </c>
      <c r="L20" s="65"/>
      <c r="M20" s="65">
        <f t="shared" si="2"/>
        <v>1625303</v>
      </c>
      <c r="N20" s="65"/>
      <c r="O20" s="65">
        <f t="shared" si="3"/>
        <v>1625303</v>
      </c>
      <c r="P20" s="65">
        <f t="shared" si="4"/>
        <v>2133664</v>
      </c>
    </row>
    <row r="21" spans="1:17" ht="16.5" customHeight="1" x14ac:dyDescent="0.15">
      <c r="A21" s="172"/>
      <c r="B21" s="11">
        <v>11</v>
      </c>
      <c r="C21" s="173"/>
      <c r="D21" s="63"/>
      <c r="E21" s="66">
        <v>213318</v>
      </c>
      <c r="F21" s="65">
        <v>250191</v>
      </c>
      <c r="G21" s="65">
        <v>80063</v>
      </c>
      <c r="H21" s="171">
        <f t="shared" si="0"/>
        <v>543572</v>
      </c>
      <c r="I21" s="65"/>
      <c r="J21" s="65">
        <f t="shared" si="1"/>
        <v>543572</v>
      </c>
      <c r="K21" s="65">
        <v>2030444</v>
      </c>
      <c r="L21" s="65"/>
      <c r="M21" s="65">
        <f t="shared" si="2"/>
        <v>2030444</v>
      </c>
      <c r="N21" s="65"/>
      <c r="O21" s="65">
        <f t="shared" si="3"/>
        <v>2030444</v>
      </c>
      <c r="P21" s="65">
        <f t="shared" si="4"/>
        <v>2574016</v>
      </c>
    </row>
    <row r="22" spans="1:17" ht="16.5" customHeight="1" x14ac:dyDescent="0.15">
      <c r="A22" s="174"/>
      <c r="B22" s="175">
        <v>12</v>
      </c>
      <c r="C22" s="176"/>
      <c r="D22" s="115"/>
      <c r="E22" s="118">
        <v>337860</v>
      </c>
      <c r="F22" s="117">
        <v>166287</v>
      </c>
      <c r="G22" s="117">
        <v>110234</v>
      </c>
      <c r="H22" s="177">
        <f t="shared" si="0"/>
        <v>614381</v>
      </c>
      <c r="I22" s="118"/>
      <c r="J22" s="117">
        <f t="shared" si="1"/>
        <v>614381</v>
      </c>
      <c r="K22" s="117">
        <v>1707533</v>
      </c>
      <c r="L22" s="117"/>
      <c r="M22" s="117">
        <f t="shared" si="2"/>
        <v>1707533</v>
      </c>
      <c r="N22" s="117"/>
      <c r="O22" s="117">
        <f t="shared" si="3"/>
        <v>1707533</v>
      </c>
      <c r="P22" s="117">
        <f t="shared" si="4"/>
        <v>2321914</v>
      </c>
    </row>
    <row r="23" spans="1:17" ht="16.5" customHeight="1" x14ac:dyDescent="0.15">
      <c r="A23" s="67" t="s">
        <v>99</v>
      </c>
      <c r="B23" s="61">
        <v>1</v>
      </c>
      <c r="C23" s="68" t="s">
        <v>87</v>
      </c>
      <c r="D23" s="63"/>
      <c r="E23" s="66">
        <v>234100</v>
      </c>
      <c r="F23" s="65">
        <v>208518</v>
      </c>
      <c r="G23" s="65">
        <v>67494</v>
      </c>
      <c r="H23" s="171">
        <f t="shared" si="0"/>
        <v>510112</v>
      </c>
      <c r="I23" s="65"/>
      <c r="J23" s="65">
        <f t="shared" si="1"/>
        <v>510112</v>
      </c>
      <c r="K23" s="65">
        <v>2016596</v>
      </c>
      <c r="L23" s="65"/>
      <c r="M23" s="65">
        <f t="shared" si="2"/>
        <v>2016596</v>
      </c>
      <c r="N23" s="65"/>
      <c r="O23" s="65">
        <f t="shared" si="3"/>
        <v>2016596</v>
      </c>
      <c r="P23" s="65">
        <f t="shared" si="4"/>
        <v>2526708</v>
      </c>
    </row>
    <row r="24" spans="1:17" x14ac:dyDescent="0.15">
      <c r="A24" s="67"/>
      <c r="B24" s="61">
        <v>2</v>
      </c>
      <c r="C24" s="68"/>
      <c r="D24" s="63"/>
      <c r="E24" s="66">
        <v>215397</v>
      </c>
      <c r="F24" s="65">
        <v>183442</v>
      </c>
      <c r="G24" s="65">
        <v>72290</v>
      </c>
      <c r="H24" s="171">
        <f t="shared" si="0"/>
        <v>471129</v>
      </c>
      <c r="I24" s="65"/>
      <c r="J24" s="66">
        <f t="shared" si="1"/>
        <v>471129</v>
      </c>
      <c r="K24" s="65">
        <v>1836643</v>
      </c>
      <c r="L24" s="65"/>
      <c r="M24" s="65">
        <f t="shared" si="2"/>
        <v>1836643</v>
      </c>
      <c r="N24" s="65"/>
      <c r="O24" s="65">
        <f t="shared" si="3"/>
        <v>1836643</v>
      </c>
      <c r="P24" s="66">
        <f t="shared" si="4"/>
        <v>2307772</v>
      </c>
      <c r="Q24" s="11"/>
    </row>
    <row r="25" spans="1:17" x14ac:dyDescent="0.15">
      <c r="A25" s="67"/>
      <c r="B25" s="61">
        <v>3</v>
      </c>
      <c r="C25" s="68"/>
      <c r="D25" s="63"/>
      <c r="E25" s="66">
        <v>279808</v>
      </c>
      <c r="F25" s="65">
        <v>175544</v>
      </c>
      <c r="G25" s="65">
        <v>65558</v>
      </c>
      <c r="H25" s="171">
        <f t="shared" si="0"/>
        <v>520910</v>
      </c>
      <c r="I25" s="65"/>
      <c r="J25" s="65">
        <f t="shared" si="1"/>
        <v>520910</v>
      </c>
      <c r="K25" s="65">
        <v>1826667</v>
      </c>
      <c r="L25" s="65"/>
      <c r="M25" s="65">
        <f t="shared" si="2"/>
        <v>1826667</v>
      </c>
      <c r="N25" s="65"/>
      <c r="O25" s="65">
        <f t="shared" si="3"/>
        <v>1826667</v>
      </c>
      <c r="P25" s="65">
        <f t="shared" si="4"/>
        <v>2347577</v>
      </c>
    </row>
    <row r="26" spans="1:17" x14ac:dyDescent="0.15">
      <c r="A26" s="67"/>
      <c r="B26" s="61">
        <v>4</v>
      </c>
      <c r="C26" s="68"/>
      <c r="D26" s="63"/>
      <c r="E26" s="66">
        <v>222519</v>
      </c>
      <c r="F26" s="65">
        <v>176237</v>
      </c>
      <c r="G26" s="65">
        <v>71855</v>
      </c>
      <c r="H26" s="171">
        <f>SUM(E26:G26)</f>
        <v>470611</v>
      </c>
      <c r="I26" s="65"/>
      <c r="J26" s="66">
        <f>H26+I26</f>
        <v>470611</v>
      </c>
      <c r="K26" s="65">
        <v>1633806</v>
      </c>
      <c r="L26" s="65"/>
      <c r="M26" s="65">
        <f t="shared" si="2"/>
        <v>1633806</v>
      </c>
      <c r="N26" s="65"/>
      <c r="O26" s="65">
        <f>M26+N26</f>
        <v>1633806</v>
      </c>
      <c r="P26" s="65">
        <f>J26+O26</f>
        <v>2104417</v>
      </c>
    </row>
    <row r="27" spans="1:17" x14ac:dyDescent="0.15">
      <c r="A27" s="67"/>
      <c r="B27" s="61">
        <v>5</v>
      </c>
      <c r="C27" s="68"/>
      <c r="D27" s="63"/>
      <c r="E27" s="95">
        <v>216730</v>
      </c>
      <c r="F27" s="123">
        <v>202298</v>
      </c>
      <c r="G27" s="123">
        <v>81330</v>
      </c>
      <c r="H27" s="171">
        <f>SUM(E27:G27)</f>
        <v>500358</v>
      </c>
      <c r="I27" s="65"/>
      <c r="J27" s="66">
        <f>H27+I27</f>
        <v>500358</v>
      </c>
      <c r="K27" s="65">
        <v>1700758</v>
      </c>
      <c r="L27" s="65"/>
      <c r="M27" s="65">
        <f t="shared" si="2"/>
        <v>1700758</v>
      </c>
      <c r="N27" s="65"/>
      <c r="O27" s="65">
        <f>M27+N27</f>
        <v>1700758</v>
      </c>
      <c r="P27" s="65">
        <f>J27+O27</f>
        <v>2201116</v>
      </c>
    </row>
    <row r="28" spans="1:17" x14ac:dyDescent="0.15">
      <c r="A28" s="67"/>
      <c r="B28" s="61">
        <v>6</v>
      </c>
      <c r="C28" s="68"/>
      <c r="D28" s="63"/>
      <c r="E28" s="66">
        <v>208967</v>
      </c>
      <c r="F28" s="65">
        <v>127183</v>
      </c>
      <c r="G28" s="65">
        <v>59870</v>
      </c>
      <c r="H28" s="171">
        <f>SUM(E28:G28)</f>
        <v>396020</v>
      </c>
      <c r="I28" s="65"/>
      <c r="J28" s="65">
        <f>H28+I28</f>
        <v>396020</v>
      </c>
      <c r="K28" s="65">
        <v>1682409</v>
      </c>
      <c r="L28" s="65"/>
      <c r="M28" s="65">
        <f>K28+L28</f>
        <v>1682409</v>
      </c>
      <c r="N28" s="65"/>
      <c r="O28" s="65">
        <f>M28+N28</f>
        <v>1682409</v>
      </c>
      <c r="P28" s="66">
        <f>J28+O28</f>
        <v>2078429</v>
      </c>
    </row>
    <row r="29" spans="1:17" x14ac:dyDescent="0.15">
      <c r="A29" s="67"/>
      <c r="B29" s="61">
        <v>7</v>
      </c>
      <c r="C29" s="68"/>
      <c r="D29" s="63"/>
      <c r="E29" s="66">
        <v>210411</v>
      </c>
      <c r="F29" s="65">
        <v>156027</v>
      </c>
      <c r="G29" s="65">
        <v>46635</v>
      </c>
      <c r="H29" s="171">
        <f>SUM(E29:G29)</f>
        <v>413073</v>
      </c>
      <c r="I29" s="65"/>
      <c r="J29" s="65">
        <f>H29+I29</f>
        <v>413073</v>
      </c>
      <c r="K29" s="65">
        <v>1567007</v>
      </c>
      <c r="L29" s="65"/>
      <c r="M29" s="65">
        <f>K29+L29</f>
        <v>1567007</v>
      </c>
      <c r="N29" s="65"/>
      <c r="O29" s="65">
        <f>M29+N29</f>
        <v>1567007</v>
      </c>
      <c r="P29" s="66">
        <f>J29+O29</f>
        <v>1980080</v>
      </c>
    </row>
    <row r="30" spans="1:17" x14ac:dyDescent="0.15">
      <c r="A30" s="69"/>
      <c r="B30" s="70">
        <v>8</v>
      </c>
      <c r="C30" s="71"/>
      <c r="D30" s="72"/>
      <c r="E30" s="73">
        <v>275624</v>
      </c>
      <c r="F30" s="74">
        <v>166489</v>
      </c>
      <c r="G30" s="74">
        <v>54934</v>
      </c>
      <c r="H30" s="178">
        <f>SUM(E30:G30)</f>
        <v>497047</v>
      </c>
      <c r="I30" s="74"/>
      <c r="J30" s="74">
        <f>H30+I30</f>
        <v>497047</v>
      </c>
      <c r="K30" s="74">
        <v>1727798</v>
      </c>
      <c r="L30" s="74"/>
      <c r="M30" s="74">
        <f>K30+L30</f>
        <v>1727798</v>
      </c>
      <c r="N30" s="74"/>
      <c r="O30" s="74">
        <f>M30+N30</f>
        <v>1727798</v>
      </c>
      <c r="P30" s="73">
        <f>J30+O30</f>
        <v>2224845</v>
      </c>
    </row>
    <row r="31" spans="1:17" x14ac:dyDescent="0.15">
      <c r="E31" s="96"/>
      <c r="F31" s="96"/>
      <c r="G31" s="96"/>
      <c r="H31" s="96"/>
      <c r="I31" s="96"/>
      <c r="J31" s="96"/>
      <c r="K31" s="96"/>
    </row>
    <row r="32" spans="1:17" x14ac:dyDescent="0.15">
      <c r="D32" s="179"/>
      <c r="E32" s="99"/>
      <c r="F32" s="99"/>
      <c r="G32" s="99"/>
      <c r="H32" s="134"/>
      <c r="I32" s="134"/>
      <c r="J32" s="134"/>
      <c r="K32" s="98"/>
      <c r="L32" s="158"/>
      <c r="M32" s="158"/>
      <c r="N32" s="158"/>
      <c r="O32" s="158"/>
      <c r="P32" s="158"/>
    </row>
    <row r="33" spans="5:15" x14ac:dyDescent="0.15">
      <c r="E33" s="99"/>
      <c r="F33" s="99"/>
      <c r="G33" s="99"/>
      <c r="H33" s="11"/>
      <c r="I33" s="11"/>
      <c r="J33" s="11"/>
      <c r="K33" s="98"/>
      <c r="O33" s="11"/>
    </row>
    <row r="34" spans="5:15" x14ac:dyDescent="0.15">
      <c r="E34" s="99"/>
      <c r="F34" s="99"/>
      <c r="G34" s="99"/>
      <c r="H34" s="11"/>
      <c r="I34" s="11"/>
      <c r="J34" s="11"/>
      <c r="K34" s="98"/>
      <c r="O34" s="11"/>
    </row>
    <row r="35" spans="5:15" x14ac:dyDescent="0.15">
      <c r="E35" s="99"/>
      <c r="F35" s="99"/>
      <c r="G35" s="99"/>
      <c r="H35" s="11"/>
      <c r="I35" s="11"/>
      <c r="J35" s="11"/>
      <c r="K35" s="98"/>
      <c r="O35" s="11"/>
    </row>
    <row r="36" spans="5:15" x14ac:dyDescent="0.15">
      <c r="E36" s="99"/>
      <c r="F36" s="99"/>
      <c r="G36" s="99"/>
      <c r="H36" s="11"/>
      <c r="I36" s="11"/>
      <c r="J36" s="11"/>
      <c r="K36" s="98"/>
    </row>
    <row r="37" spans="5:15" x14ac:dyDescent="0.15">
      <c r="E37" s="98"/>
      <c r="F37" s="99"/>
      <c r="G37" s="99"/>
      <c r="H37" s="11"/>
      <c r="I37" s="11"/>
      <c r="J37" s="11"/>
      <c r="K37" s="98"/>
    </row>
    <row r="38" spans="5:15" x14ac:dyDescent="0.15">
      <c r="E38" s="98"/>
      <c r="F38" s="99"/>
      <c r="G38" s="99"/>
      <c r="H38" s="11"/>
      <c r="I38" s="11"/>
      <c r="J38" s="11"/>
      <c r="K38" s="98"/>
    </row>
    <row r="39" spans="5:15" x14ac:dyDescent="0.15">
      <c r="E39" s="98"/>
      <c r="F39" s="99"/>
      <c r="G39" s="99"/>
      <c r="H39" s="11"/>
      <c r="I39" s="11"/>
      <c r="J39" s="11"/>
      <c r="K39" s="11"/>
    </row>
    <row r="40" spans="5:15" x14ac:dyDescent="0.15">
      <c r="E40" s="98"/>
      <c r="F40" s="99"/>
      <c r="G40" s="99"/>
      <c r="H40" s="11"/>
      <c r="I40" s="11"/>
      <c r="J40" s="11"/>
      <c r="K40" s="11"/>
    </row>
    <row r="41" spans="5:15" x14ac:dyDescent="0.15">
      <c r="E41" s="98"/>
      <c r="F41" s="99"/>
      <c r="G41" s="99"/>
      <c r="H41" s="11"/>
      <c r="I41" s="11"/>
      <c r="J41" s="11"/>
      <c r="K41" s="11"/>
    </row>
    <row r="42" spans="5:15" x14ac:dyDescent="0.15">
      <c r="E42" s="98"/>
      <c r="F42" s="99"/>
      <c r="G42" s="99"/>
      <c r="H42" s="11"/>
      <c r="I42" s="11"/>
      <c r="J42" s="11"/>
      <c r="K42" s="11"/>
    </row>
    <row r="43" spans="5:15" x14ac:dyDescent="0.15">
      <c r="E43" s="98"/>
      <c r="F43" s="99"/>
      <c r="G43" s="99"/>
      <c r="H43" s="11"/>
      <c r="I43" s="11"/>
      <c r="J43" s="11"/>
      <c r="K43" s="11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624" customWidth="1"/>
    <col min="3" max="4" width="3.125" style="624" customWidth="1"/>
    <col min="5" max="5" width="10.625" style="624" customWidth="1"/>
    <col min="6" max="6" width="8.625" style="624" customWidth="1"/>
    <col min="7" max="7" width="10.625" style="624" customWidth="1"/>
    <col min="8" max="8" width="8.625" style="624" customWidth="1"/>
    <col min="9" max="9" width="10.625" style="624" customWidth="1"/>
    <col min="10" max="10" width="8.625" style="624" customWidth="1"/>
    <col min="11" max="11" width="10.625" style="624" customWidth="1"/>
    <col min="12" max="12" width="8.625" style="624" customWidth="1"/>
    <col min="13" max="13" width="10.625" style="624" customWidth="1"/>
    <col min="14" max="14" width="8.625" style="624" customWidth="1"/>
    <col min="15" max="15" width="10.625" style="624" customWidth="1"/>
    <col min="16" max="16" width="8.625" style="624" customWidth="1"/>
    <col min="17" max="16384" width="7.5" style="624"/>
  </cols>
  <sheetData>
    <row r="2" spans="2:16" ht="12.75" customHeight="1" x14ac:dyDescent="0.15"/>
    <row r="3" spans="2:16" ht="21" x14ac:dyDescent="0.15">
      <c r="B3" s="625" t="s">
        <v>43</v>
      </c>
    </row>
    <row r="4" spans="2:16" x14ac:dyDescent="0.15">
      <c r="P4" s="624" t="s">
        <v>522</v>
      </c>
    </row>
    <row r="5" spans="2:16" x14ac:dyDescent="0.15"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</row>
    <row r="6" spans="2:16" ht="17.25" customHeight="1" x14ac:dyDescent="0.15">
      <c r="B6" s="627"/>
      <c r="C6" s="685" t="s">
        <v>523</v>
      </c>
      <c r="D6" s="686"/>
      <c r="E6" s="685" t="s">
        <v>524</v>
      </c>
      <c r="F6" s="690"/>
      <c r="G6" s="685" t="s">
        <v>525</v>
      </c>
      <c r="H6" s="686"/>
      <c r="I6" s="690" t="s">
        <v>526</v>
      </c>
      <c r="J6" s="690"/>
      <c r="K6" s="685" t="s">
        <v>527</v>
      </c>
      <c r="L6" s="686"/>
      <c r="M6" s="685" t="s">
        <v>528</v>
      </c>
      <c r="N6" s="686"/>
      <c r="O6" s="685" t="s">
        <v>529</v>
      </c>
      <c r="P6" s="686"/>
    </row>
    <row r="7" spans="2:16" ht="17.25" customHeight="1" x14ac:dyDescent="0.15">
      <c r="B7" s="687" t="s">
        <v>530</v>
      </c>
      <c r="C7" s="688"/>
      <c r="D7" s="689"/>
      <c r="E7" s="628" t="s">
        <v>531</v>
      </c>
      <c r="F7" s="629" t="s">
        <v>532</v>
      </c>
      <c r="G7" s="628" t="s">
        <v>531</v>
      </c>
      <c r="H7" s="629" t="s">
        <v>532</v>
      </c>
      <c r="I7" s="630" t="s">
        <v>531</v>
      </c>
      <c r="J7" s="629" t="s">
        <v>532</v>
      </c>
      <c r="K7" s="630" t="s">
        <v>531</v>
      </c>
      <c r="L7" s="629" t="s">
        <v>532</v>
      </c>
      <c r="M7" s="630" t="s">
        <v>531</v>
      </c>
      <c r="N7" s="629" t="s">
        <v>532</v>
      </c>
      <c r="O7" s="630" t="s">
        <v>531</v>
      </c>
      <c r="P7" s="629" t="s">
        <v>532</v>
      </c>
    </row>
    <row r="8" spans="2:16" ht="17.25" customHeight="1" x14ac:dyDescent="0.15">
      <c r="B8" s="627" t="s">
        <v>533</v>
      </c>
      <c r="C8" s="631">
        <v>12</v>
      </c>
      <c r="D8" s="624" t="s">
        <v>454</v>
      </c>
      <c r="E8" s="632">
        <v>115343.2</v>
      </c>
      <c r="F8" s="633">
        <v>385.76321070234115</v>
      </c>
      <c r="G8" s="632">
        <v>43074.5</v>
      </c>
      <c r="H8" s="633">
        <v>144.06187290969899</v>
      </c>
      <c r="I8" s="634">
        <v>24458.5</v>
      </c>
      <c r="J8" s="633">
        <v>81.8010033444816</v>
      </c>
      <c r="K8" s="634">
        <v>22777.3</v>
      </c>
      <c r="L8" s="633">
        <v>76.178260869565221</v>
      </c>
      <c r="M8" s="634">
        <v>10377.9</v>
      </c>
      <c r="N8" s="633">
        <v>34.708695652173908</v>
      </c>
      <c r="O8" s="634">
        <v>14655</v>
      </c>
      <c r="P8" s="633">
        <v>49.013377926421406</v>
      </c>
    </row>
    <row r="9" spans="2:16" ht="17.25" customHeight="1" x14ac:dyDescent="0.15">
      <c r="B9" s="627"/>
      <c r="C9" s="631">
        <v>13</v>
      </c>
      <c r="E9" s="632">
        <v>95428.099999999991</v>
      </c>
      <c r="F9" s="633">
        <v>321.30673400673396</v>
      </c>
      <c r="G9" s="632">
        <v>29264.6</v>
      </c>
      <c r="H9" s="633">
        <v>98.534006734006724</v>
      </c>
      <c r="I9" s="634">
        <v>22538</v>
      </c>
      <c r="J9" s="633">
        <v>75.885521885521882</v>
      </c>
      <c r="K9" s="634">
        <v>20524.3</v>
      </c>
      <c r="L9" s="633">
        <v>69.105387205387203</v>
      </c>
      <c r="M9" s="634">
        <v>10411.599999999999</v>
      </c>
      <c r="N9" s="633">
        <v>35.055892255892253</v>
      </c>
      <c r="O9" s="634">
        <v>12689.6</v>
      </c>
      <c r="P9" s="633">
        <v>42.725925925925928</v>
      </c>
    </row>
    <row r="10" spans="2:16" ht="17.25" customHeight="1" x14ac:dyDescent="0.15">
      <c r="B10" s="627"/>
      <c r="C10" s="631">
        <v>14</v>
      </c>
      <c r="E10" s="632">
        <v>83990.599999999991</v>
      </c>
      <c r="F10" s="633">
        <v>287.63904109589038</v>
      </c>
      <c r="G10" s="632">
        <v>28004.7</v>
      </c>
      <c r="H10" s="633">
        <v>95.906506849315065</v>
      </c>
      <c r="I10" s="634">
        <v>19049.900000000001</v>
      </c>
      <c r="J10" s="633">
        <v>65.239383561643834</v>
      </c>
      <c r="K10" s="634">
        <v>12400.2</v>
      </c>
      <c r="L10" s="633">
        <v>42.466438356164389</v>
      </c>
      <c r="M10" s="634">
        <v>10491.8</v>
      </c>
      <c r="N10" s="633">
        <v>35.930821917808217</v>
      </c>
      <c r="O10" s="634">
        <v>14044</v>
      </c>
      <c r="P10" s="633">
        <v>48.095890410958901</v>
      </c>
    </row>
    <row r="11" spans="2:16" ht="17.25" customHeight="1" x14ac:dyDescent="0.15">
      <c r="B11" s="627"/>
      <c r="C11" s="631">
        <v>15</v>
      </c>
      <c r="E11" s="632">
        <v>78703.199999999997</v>
      </c>
      <c r="F11" s="633">
        <v>266.79050847457626</v>
      </c>
      <c r="G11" s="632">
        <v>26216.400000000001</v>
      </c>
      <c r="H11" s="633">
        <v>88.869152542372888</v>
      </c>
      <c r="I11" s="634">
        <v>16989.3</v>
      </c>
      <c r="J11" s="633">
        <v>57.590847457627113</v>
      </c>
      <c r="K11" s="634">
        <v>13064</v>
      </c>
      <c r="L11" s="633">
        <v>44.284745762711864</v>
      </c>
      <c r="M11" s="634">
        <v>8868</v>
      </c>
      <c r="N11" s="633">
        <v>30.061016949152542</v>
      </c>
      <c r="O11" s="634">
        <v>13565.5</v>
      </c>
      <c r="P11" s="633">
        <v>45.984745762711867</v>
      </c>
    </row>
    <row r="12" spans="2:16" ht="17.25" customHeight="1" x14ac:dyDescent="0.15">
      <c r="B12" s="627"/>
      <c r="C12" s="631">
        <v>16</v>
      </c>
      <c r="E12" s="632">
        <v>71151.899999999994</v>
      </c>
      <c r="F12" s="633">
        <v>244.5082474226804</v>
      </c>
      <c r="G12" s="632">
        <v>24839.5</v>
      </c>
      <c r="H12" s="633">
        <v>85.359106529209626</v>
      </c>
      <c r="I12" s="634">
        <v>14871.8</v>
      </c>
      <c r="J12" s="633">
        <v>51.105841924398625</v>
      </c>
      <c r="K12" s="634">
        <v>9213.4</v>
      </c>
      <c r="L12" s="633">
        <v>31.661168384879723</v>
      </c>
      <c r="M12" s="634">
        <v>8782.5</v>
      </c>
      <c r="N12" s="633">
        <v>30.180412371134022</v>
      </c>
      <c r="O12" s="634">
        <v>13444.7</v>
      </c>
      <c r="P12" s="633">
        <v>46.20171821305842</v>
      </c>
    </row>
    <row r="13" spans="2:16" ht="17.25" customHeight="1" x14ac:dyDescent="0.15">
      <c r="B13" s="627"/>
      <c r="C13" s="631">
        <v>17</v>
      </c>
      <c r="E13" s="632">
        <v>75701.100000000006</v>
      </c>
      <c r="F13" s="633">
        <v>258.3655290102389</v>
      </c>
      <c r="G13" s="632">
        <v>24935.200000000001</v>
      </c>
      <c r="H13" s="633">
        <v>85.103071672354957</v>
      </c>
      <c r="I13" s="634">
        <v>16495.3</v>
      </c>
      <c r="J13" s="633">
        <v>56.297952218430034</v>
      </c>
      <c r="K13" s="634">
        <v>8273.1</v>
      </c>
      <c r="L13" s="633">
        <v>28.235836177474404</v>
      </c>
      <c r="M13" s="634">
        <v>10254.6</v>
      </c>
      <c r="N13" s="633">
        <v>34.998634812286689</v>
      </c>
      <c r="O13" s="634">
        <v>15742.9</v>
      </c>
      <c r="P13" s="633">
        <v>53.730034129692832</v>
      </c>
    </row>
    <row r="14" spans="2:16" ht="17.25" customHeight="1" x14ac:dyDescent="0.15">
      <c r="B14" s="627"/>
      <c r="C14" s="631">
        <v>18</v>
      </c>
      <c r="E14" s="632">
        <v>81950.600000000006</v>
      </c>
      <c r="F14" s="633">
        <v>279.69488054607513</v>
      </c>
      <c r="G14" s="632">
        <v>25202</v>
      </c>
      <c r="H14" s="633">
        <v>86.0136518771331</v>
      </c>
      <c r="I14" s="634">
        <v>19985.5</v>
      </c>
      <c r="J14" s="633">
        <v>68.209897610921502</v>
      </c>
      <c r="K14" s="634">
        <v>8647.2999999999993</v>
      </c>
      <c r="L14" s="633">
        <v>29.512969283276448</v>
      </c>
      <c r="M14" s="634">
        <v>10711.5</v>
      </c>
      <c r="N14" s="633">
        <v>36.558020477815703</v>
      </c>
      <c r="O14" s="634">
        <v>17404.3</v>
      </c>
      <c r="P14" s="633">
        <v>59.400341296928325</v>
      </c>
    </row>
    <row r="15" spans="2:16" ht="17.25" customHeight="1" x14ac:dyDescent="0.15">
      <c r="B15" s="627"/>
      <c r="C15" s="631">
        <v>19</v>
      </c>
      <c r="E15" s="632">
        <v>77269.7</v>
      </c>
      <c r="F15" s="633">
        <v>263.71911262798636</v>
      </c>
      <c r="G15" s="632">
        <v>22706</v>
      </c>
      <c r="H15" s="633">
        <v>77.49488054607508</v>
      </c>
      <c r="I15" s="634">
        <v>19480.900000000001</v>
      </c>
      <c r="J15" s="633">
        <v>66.487713310580205</v>
      </c>
      <c r="K15" s="634">
        <v>7071.7</v>
      </c>
      <c r="L15" s="633">
        <v>24.135494880546073</v>
      </c>
      <c r="M15" s="634">
        <v>10633.2</v>
      </c>
      <c r="N15" s="633">
        <v>36.290784982935158</v>
      </c>
      <c r="O15" s="634">
        <v>17377.900000000001</v>
      </c>
      <c r="P15" s="633">
        <v>59.310238907849836</v>
      </c>
    </row>
    <row r="16" spans="2:16" ht="17.25" customHeight="1" x14ac:dyDescent="0.15">
      <c r="B16" s="627"/>
      <c r="C16" s="631">
        <v>20</v>
      </c>
      <c r="E16" s="632">
        <v>77813.200000000012</v>
      </c>
      <c r="F16" s="633">
        <v>268.32137931034487</v>
      </c>
      <c r="G16" s="632">
        <v>23730.1</v>
      </c>
      <c r="H16" s="633">
        <v>81.827931034482759</v>
      </c>
      <c r="I16" s="634">
        <v>18269.7</v>
      </c>
      <c r="J16" s="633">
        <v>62.99896551724138</v>
      </c>
      <c r="K16" s="634">
        <v>6551.4999999999991</v>
      </c>
      <c r="L16" s="633">
        <v>22.591379310344823</v>
      </c>
      <c r="M16" s="634">
        <v>12611.900000000001</v>
      </c>
      <c r="N16" s="633">
        <v>43.489310344827594</v>
      </c>
      <c r="O16" s="634">
        <v>16650</v>
      </c>
      <c r="P16" s="633">
        <v>57.413793103448278</v>
      </c>
    </row>
    <row r="17" spans="2:16" ht="17.25" customHeight="1" x14ac:dyDescent="0.15">
      <c r="B17" s="627"/>
      <c r="C17" s="631">
        <v>21</v>
      </c>
      <c r="E17" s="632">
        <v>81887.5</v>
      </c>
      <c r="F17" s="633">
        <v>280.43664383561645</v>
      </c>
      <c r="G17" s="632">
        <v>24256.199999999997</v>
      </c>
      <c r="H17" s="633">
        <v>83.069178082191769</v>
      </c>
      <c r="I17" s="634">
        <v>19630.100000000002</v>
      </c>
      <c r="J17" s="633">
        <v>67.226369863013701</v>
      </c>
      <c r="K17" s="634">
        <v>6553.5</v>
      </c>
      <c r="L17" s="633">
        <v>22.443493150684933</v>
      </c>
      <c r="M17" s="634">
        <v>13278.8</v>
      </c>
      <c r="N17" s="633">
        <v>45.475342465753421</v>
      </c>
      <c r="O17" s="634">
        <v>18168.900000000001</v>
      </c>
      <c r="P17" s="633">
        <v>62.222260273972609</v>
      </c>
    </row>
    <row r="18" spans="2:16" ht="17.25" customHeight="1" x14ac:dyDescent="0.15">
      <c r="B18" s="635"/>
      <c r="C18" s="630">
        <v>22</v>
      </c>
      <c r="D18" s="626"/>
      <c r="E18" s="636">
        <v>84015.5</v>
      </c>
      <c r="F18" s="637">
        <v>286.74232081911265</v>
      </c>
      <c r="G18" s="636">
        <v>23630.2</v>
      </c>
      <c r="H18" s="637">
        <v>80.649146757679176</v>
      </c>
      <c r="I18" s="638">
        <v>18805.199999999997</v>
      </c>
      <c r="J18" s="637">
        <v>64.181569965870295</v>
      </c>
      <c r="K18" s="638">
        <v>7004.3</v>
      </c>
      <c r="L18" s="637">
        <v>23.905460750853244</v>
      </c>
      <c r="M18" s="638">
        <v>14225.699999999997</v>
      </c>
      <c r="N18" s="637">
        <v>48.551877133105791</v>
      </c>
      <c r="O18" s="638">
        <v>20350.099999999999</v>
      </c>
      <c r="P18" s="637">
        <v>69.454266211604093</v>
      </c>
    </row>
    <row r="19" spans="2:16" ht="17.25" customHeight="1" x14ac:dyDescent="0.15">
      <c r="B19" s="639" t="s">
        <v>534</v>
      </c>
      <c r="C19" s="631">
        <v>3</v>
      </c>
      <c r="D19" s="640" t="s">
        <v>535</v>
      </c>
      <c r="E19" s="633">
        <v>7052.2000000000007</v>
      </c>
      <c r="F19" s="634">
        <v>271.23846153846159</v>
      </c>
      <c r="G19" s="633">
        <v>1871.3999999999999</v>
      </c>
      <c r="H19" s="634">
        <v>71.976923076923072</v>
      </c>
      <c r="I19" s="633">
        <v>1740.7000000000003</v>
      </c>
      <c r="J19" s="634">
        <v>66.950000000000017</v>
      </c>
      <c r="K19" s="633">
        <v>590.09999999999991</v>
      </c>
      <c r="L19" s="633">
        <v>22.696153846153841</v>
      </c>
      <c r="M19" s="633">
        <v>1146.5</v>
      </c>
      <c r="N19" s="633">
        <v>44.096153846153847</v>
      </c>
      <c r="O19" s="633">
        <v>1703.5</v>
      </c>
      <c r="P19" s="633">
        <v>65.519230769230774</v>
      </c>
    </row>
    <row r="20" spans="2:16" ht="17.25" customHeight="1" x14ac:dyDescent="0.15">
      <c r="B20" s="639"/>
      <c r="C20" s="631">
        <v>4</v>
      </c>
      <c r="D20" s="640"/>
      <c r="E20" s="633">
        <v>7194.1</v>
      </c>
      <c r="F20" s="634">
        <v>287.76400000000001</v>
      </c>
      <c r="G20" s="633">
        <v>2014.4</v>
      </c>
      <c r="H20" s="634">
        <v>80.576000000000008</v>
      </c>
      <c r="I20" s="633">
        <v>1656.5</v>
      </c>
      <c r="J20" s="634">
        <v>66.260000000000005</v>
      </c>
      <c r="K20" s="633">
        <v>601.69999999999993</v>
      </c>
      <c r="L20" s="633">
        <v>24.067999999999998</v>
      </c>
      <c r="M20" s="633">
        <v>1166.7</v>
      </c>
      <c r="N20" s="633">
        <v>46.667999999999999</v>
      </c>
      <c r="O20" s="633">
        <v>1754.8000000000002</v>
      </c>
      <c r="P20" s="633">
        <v>70.192000000000007</v>
      </c>
    </row>
    <row r="21" spans="2:16" ht="17.25" customHeight="1" x14ac:dyDescent="0.15">
      <c r="B21" s="639"/>
      <c r="C21" s="631">
        <v>5</v>
      </c>
      <c r="D21" s="640"/>
      <c r="E21" s="633">
        <v>6715.6</v>
      </c>
      <c r="F21" s="634">
        <v>291.98260869565217</v>
      </c>
      <c r="G21" s="633">
        <v>1768.2000000000003</v>
      </c>
      <c r="H21" s="634">
        <v>76.878260869565224</v>
      </c>
      <c r="I21" s="633">
        <v>1565.1999999999998</v>
      </c>
      <c r="J21" s="634">
        <v>68.052173913043475</v>
      </c>
      <c r="K21" s="633">
        <v>575.5</v>
      </c>
      <c r="L21" s="633">
        <v>25.021739130434781</v>
      </c>
      <c r="M21" s="633">
        <v>1135.5</v>
      </c>
      <c r="N21" s="633">
        <v>49.369565217391305</v>
      </c>
      <c r="O21" s="633">
        <v>1671.2</v>
      </c>
      <c r="P21" s="633">
        <v>72.660869565217396</v>
      </c>
    </row>
    <row r="22" spans="2:16" ht="17.25" customHeight="1" x14ac:dyDescent="0.15">
      <c r="B22" s="639"/>
      <c r="C22" s="631">
        <v>6</v>
      </c>
      <c r="D22" s="640"/>
      <c r="E22" s="633">
        <v>6629.2999999999993</v>
      </c>
      <c r="F22" s="634">
        <v>254.97307692307689</v>
      </c>
      <c r="G22" s="633">
        <v>1746.8999999999999</v>
      </c>
      <c r="H22" s="634">
        <v>67.188461538461539</v>
      </c>
      <c r="I22" s="633">
        <v>1510.7</v>
      </c>
      <c r="J22" s="634">
        <v>58.103846153846156</v>
      </c>
      <c r="K22" s="633">
        <v>574.9</v>
      </c>
      <c r="L22" s="633">
        <v>22.111538461538462</v>
      </c>
      <c r="M22" s="633">
        <v>1181.2</v>
      </c>
      <c r="N22" s="633">
        <v>45.430769230769229</v>
      </c>
      <c r="O22" s="633">
        <v>1615.6000000000004</v>
      </c>
      <c r="P22" s="633">
        <v>62.138461538461556</v>
      </c>
    </row>
    <row r="23" spans="2:16" ht="17.25" customHeight="1" x14ac:dyDescent="0.15">
      <c r="B23" s="639"/>
      <c r="C23" s="631">
        <v>7</v>
      </c>
      <c r="D23" s="640"/>
      <c r="E23" s="633">
        <v>6844.9</v>
      </c>
      <c r="F23" s="634">
        <v>263.26538461538462</v>
      </c>
      <c r="G23" s="633">
        <v>1881</v>
      </c>
      <c r="H23" s="634">
        <v>72.34615384615384</v>
      </c>
      <c r="I23" s="633">
        <v>1443.1</v>
      </c>
      <c r="J23" s="634">
        <v>55.503846153846148</v>
      </c>
      <c r="K23" s="633">
        <v>572.70000000000005</v>
      </c>
      <c r="L23" s="633">
        <v>22.026923076923079</v>
      </c>
      <c r="M23" s="633">
        <v>1190.5</v>
      </c>
      <c r="N23" s="633">
        <v>45.78846153846154</v>
      </c>
      <c r="O23" s="633">
        <v>1757.5999999999997</v>
      </c>
      <c r="P23" s="633">
        <v>67.599999999999994</v>
      </c>
    </row>
    <row r="24" spans="2:16" ht="17.25" customHeight="1" x14ac:dyDescent="0.15">
      <c r="B24" s="639"/>
      <c r="C24" s="631">
        <v>8</v>
      </c>
      <c r="D24" s="640"/>
      <c r="E24" s="633">
        <v>6857.9</v>
      </c>
      <c r="F24" s="634">
        <v>263.76538461538462</v>
      </c>
      <c r="G24" s="633">
        <v>2044.1</v>
      </c>
      <c r="H24" s="634">
        <v>78.619230769230768</v>
      </c>
      <c r="I24" s="633">
        <v>1419.5</v>
      </c>
      <c r="J24" s="634">
        <v>54.596153846153847</v>
      </c>
      <c r="K24" s="633">
        <v>532.4</v>
      </c>
      <c r="L24" s="633">
        <v>20.476923076923075</v>
      </c>
      <c r="M24" s="633">
        <v>1143</v>
      </c>
      <c r="N24" s="633">
        <v>43.96153846153846</v>
      </c>
      <c r="O24" s="633">
        <v>1718.9</v>
      </c>
      <c r="P24" s="633">
        <v>66.111538461538458</v>
      </c>
    </row>
    <row r="25" spans="2:16" ht="17.25" customHeight="1" x14ac:dyDescent="0.15">
      <c r="B25" s="639"/>
      <c r="C25" s="631">
        <v>9</v>
      </c>
      <c r="D25" s="640"/>
      <c r="E25" s="633">
        <v>6711.0000000000009</v>
      </c>
      <c r="F25" s="634">
        <v>279.62500000000006</v>
      </c>
      <c r="G25" s="633">
        <v>1719.5</v>
      </c>
      <c r="H25" s="634">
        <v>71.645833333333329</v>
      </c>
      <c r="I25" s="633">
        <v>1457.8999999999999</v>
      </c>
      <c r="J25" s="634">
        <v>60.74583333333333</v>
      </c>
      <c r="K25" s="633">
        <v>582.29999999999995</v>
      </c>
      <c r="L25" s="633">
        <v>24.262499999999999</v>
      </c>
      <c r="M25" s="633">
        <v>1331.1999999999998</v>
      </c>
      <c r="N25" s="633">
        <v>55.466666666666661</v>
      </c>
      <c r="O25" s="633">
        <v>1620.1000000000004</v>
      </c>
      <c r="P25" s="633">
        <v>67.504166666666677</v>
      </c>
    </row>
    <row r="26" spans="2:16" ht="17.25" customHeight="1" x14ac:dyDescent="0.15">
      <c r="B26" s="639"/>
      <c r="C26" s="631">
        <v>10</v>
      </c>
      <c r="D26" s="640"/>
      <c r="E26" s="633">
        <v>7194</v>
      </c>
      <c r="F26" s="634">
        <v>299.75</v>
      </c>
      <c r="G26" s="633">
        <v>1934.8000000000002</v>
      </c>
      <c r="H26" s="634">
        <v>80.616666666666674</v>
      </c>
      <c r="I26" s="633">
        <v>1561.7</v>
      </c>
      <c r="J26" s="634">
        <v>65.07083333333334</v>
      </c>
      <c r="K26" s="633">
        <v>667.2</v>
      </c>
      <c r="L26" s="633">
        <v>27.8</v>
      </c>
      <c r="M26" s="633">
        <v>1191.9000000000001</v>
      </c>
      <c r="N26" s="633">
        <v>49.662500000000001</v>
      </c>
      <c r="O26" s="633">
        <v>1838.3999999999996</v>
      </c>
      <c r="P26" s="633">
        <v>76.59999999999998</v>
      </c>
    </row>
    <row r="27" spans="2:16" ht="17.25" customHeight="1" x14ac:dyDescent="0.15">
      <c r="B27" s="639"/>
      <c r="C27" s="631">
        <v>11</v>
      </c>
      <c r="D27" s="640"/>
      <c r="E27" s="633">
        <v>7302.2000000000007</v>
      </c>
      <c r="F27" s="634">
        <v>304.25833333333338</v>
      </c>
      <c r="G27" s="633">
        <v>2057.4</v>
      </c>
      <c r="H27" s="634">
        <v>85.725000000000009</v>
      </c>
      <c r="I27" s="633">
        <v>1576.7</v>
      </c>
      <c r="J27" s="634">
        <v>65.69583333333334</v>
      </c>
      <c r="K27" s="633">
        <v>656.3</v>
      </c>
      <c r="L27" s="633">
        <v>27.345833333333331</v>
      </c>
      <c r="M27" s="633">
        <v>1296.2999999999997</v>
      </c>
      <c r="N27" s="633">
        <v>54.012499999999989</v>
      </c>
      <c r="O27" s="633">
        <v>1715.5</v>
      </c>
      <c r="P27" s="633">
        <v>71.479166666666671</v>
      </c>
    </row>
    <row r="28" spans="2:16" ht="17.25" customHeight="1" x14ac:dyDescent="0.15">
      <c r="B28" s="639"/>
      <c r="C28" s="631">
        <v>12</v>
      </c>
      <c r="D28" s="640"/>
      <c r="E28" s="633">
        <v>8856.1999999999989</v>
      </c>
      <c r="F28" s="634">
        <v>354.24799999999993</v>
      </c>
      <c r="G28" s="633">
        <v>3115.9</v>
      </c>
      <c r="H28" s="634">
        <v>124.63600000000001</v>
      </c>
      <c r="I28" s="633">
        <v>1681.1</v>
      </c>
      <c r="J28" s="634">
        <v>67.244</v>
      </c>
      <c r="K28" s="633">
        <v>688.80000000000007</v>
      </c>
      <c r="L28" s="633">
        <v>27.552000000000003</v>
      </c>
      <c r="M28" s="633">
        <v>1396.4</v>
      </c>
      <c r="N28" s="633">
        <v>55.856000000000002</v>
      </c>
      <c r="O28" s="633">
        <v>1973.9999999999998</v>
      </c>
      <c r="P28" s="633">
        <v>78.959999999999994</v>
      </c>
    </row>
    <row r="29" spans="2:16" ht="17.25" customHeight="1" x14ac:dyDescent="0.15">
      <c r="B29" s="639" t="s">
        <v>536</v>
      </c>
      <c r="C29" s="631">
        <v>1</v>
      </c>
      <c r="D29" s="640" t="s">
        <v>87</v>
      </c>
      <c r="E29" s="633">
        <v>6173.0999999999995</v>
      </c>
      <c r="F29" s="634">
        <v>308.65499999999997</v>
      </c>
      <c r="G29" s="633">
        <v>1668.6999999999998</v>
      </c>
      <c r="H29" s="634">
        <v>83.434999999999988</v>
      </c>
      <c r="I29" s="633">
        <v>1439.6</v>
      </c>
      <c r="J29" s="634">
        <v>71.97999999999999</v>
      </c>
      <c r="K29" s="633">
        <v>527.20000000000005</v>
      </c>
      <c r="L29" s="633">
        <v>26.360000000000003</v>
      </c>
      <c r="M29" s="633">
        <v>1092.0999999999999</v>
      </c>
      <c r="N29" s="633">
        <v>54.604999999999997</v>
      </c>
      <c r="O29" s="633">
        <v>1445.5000000000002</v>
      </c>
      <c r="P29" s="633">
        <v>72.275000000000006</v>
      </c>
    </row>
    <row r="30" spans="2:16" ht="17.25" customHeight="1" x14ac:dyDescent="0.15">
      <c r="B30" s="639"/>
      <c r="C30" s="631">
        <v>2</v>
      </c>
      <c r="D30" s="641"/>
      <c r="E30" s="633">
        <v>6658.1</v>
      </c>
      <c r="F30" s="634">
        <v>289.5</v>
      </c>
      <c r="G30" s="642">
        <v>1721.8</v>
      </c>
      <c r="H30" s="633">
        <v>74.900000000000006</v>
      </c>
      <c r="I30" s="633">
        <v>1557.5</v>
      </c>
      <c r="J30" s="633">
        <v>67.7</v>
      </c>
      <c r="K30" s="633">
        <v>551.20000000000005</v>
      </c>
      <c r="L30" s="633">
        <v>24</v>
      </c>
      <c r="M30" s="633">
        <v>1266.8</v>
      </c>
      <c r="N30" s="633">
        <v>55.1</v>
      </c>
      <c r="O30" s="633">
        <v>1560.8</v>
      </c>
      <c r="P30" s="642">
        <v>67.900000000000006</v>
      </c>
    </row>
    <row r="31" spans="2:16" ht="17.25" customHeight="1" x14ac:dyDescent="0.15">
      <c r="B31" s="628"/>
      <c r="C31" s="630">
        <v>3</v>
      </c>
      <c r="D31" s="626"/>
      <c r="E31" s="637">
        <v>7007.5</v>
      </c>
      <c r="F31" s="638">
        <v>269.5</v>
      </c>
      <c r="G31" s="637">
        <v>1836</v>
      </c>
      <c r="H31" s="638">
        <v>70.599999999999994</v>
      </c>
      <c r="I31" s="637">
        <v>1527.8</v>
      </c>
      <c r="J31" s="638">
        <v>58.8</v>
      </c>
      <c r="K31" s="637">
        <v>622.70000000000005</v>
      </c>
      <c r="L31" s="637">
        <v>24</v>
      </c>
      <c r="M31" s="637">
        <v>1301.5</v>
      </c>
      <c r="N31" s="637">
        <v>50.1</v>
      </c>
      <c r="O31" s="637">
        <v>1719.5</v>
      </c>
      <c r="P31" s="637">
        <v>66.099999999999994</v>
      </c>
    </row>
    <row r="32" spans="2:16" ht="14.25" customHeight="1" x14ac:dyDescent="0.15">
      <c r="B32" s="640"/>
      <c r="C32" s="640"/>
      <c r="D32" s="640"/>
      <c r="E32" s="643"/>
      <c r="F32" s="640"/>
      <c r="G32" s="643"/>
      <c r="H32" s="640"/>
      <c r="I32" s="643"/>
      <c r="J32" s="640"/>
      <c r="K32" s="643"/>
      <c r="L32" s="640"/>
      <c r="M32" s="640"/>
    </row>
    <row r="33" spans="1:4" ht="14.25" customHeight="1" x14ac:dyDescent="0.15">
      <c r="C33" s="644" t="s">
        <v>537</v>
      </c>
      <c r="D33" s="624" t="s">
        <v>538</v>
      </c>
    </row>
    <row r="34" spans="1:4" ht="14.25" customHeight="1" x14ac:dyDescent="0.15">
      <c r="C34" s="645" t="s">
        <v>539</v>
      </c>
      <c r="D34" s="624" t="s">
        <v>540</v>
      </c>
    </row>
    <row r="35" spans="1:4" x14ac:dyDescent="0.15">
      <c r="A35" s="624" t="s">
        <v>541</v>
      </c>
      <c r="C35" s="645" t="s">
        <v>542</v>
      </c>
      <c r="D35" s="624" t="s">
        <v>543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8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4" customWidth="1"/>
    <col min="2" max="2" width="2.5" style="4" customWidth="1"/>
    <col min="3" max="3" width="9" style="4"/>
    <col min="4" max="4" width="8" style="4" customWidth="1"/>
    <col min="5" max="5" width="9" style="4" customWidth="1"/>
    <col min="6" max="6" width="9.5" style="4" customWidth="1"/>
    <col min="7" max="8" width="9" style="4"/>
    <col min="9" max="9" width="10" style="4" customWidth="1"/>
    <col min="10" max="16384" width="9" style="4"/>
  </cols>
  <sheetData>
    <row r="18" spans="6:12" x14ac:dyDescent="0.15">
      <c r="F18" s="1"/>
      <c r="G18" s="2"/>
      <c r="H18" s="2"/>
      <c r="I18" s="2"/>
      <c r="J18" s="2"/>
      <c r="K18" s="2"/>
      <c r="L18" s="3"/>
    </row>
    <row r="19" spans="6:12" x14ac:dyDescent="0.15">
      <c r="F19" s="5"/>
      <c r="G19" s="6"/>
      <c r="H19" s="6"/>
      <c r="I19" s="6" t="s">
        <v>0</v>
      </c>
      <c r="J19" s="6"/>
      <c r="K19" s="6"/>
      <c r="L19" s="7"/>
    </row>
    <row r="20" spans="6:12" x14ac:dyDescent="0.15">
      <c r="F20" s="5"/>
      <c r="G20" s="6"/>
      <c r="H20" s="6"/>
      <c r="I20" s="6"/>
      <c r="J20" s="6"/>
      <c r="K20" s="6"/>
      <c r="L20" s="7"/>
    </row>
    <row r="21" spans="6:12" x14ac:dyDescent="0.15">
      <c r="F21" s="5"/>
      <c r="G21" s="6"/>
      <c r="H21" s="11" t="s">
        <v>10</v>
      </c>
      <c r="I21" s="6"/>
      <c r="J21" s="6"/>
      <c r="K21" s="6"/>
      <c r="L21" s="7"/>
    </row>
    <row r="22" spans="6:12" x14ac:dyDescent="0.15">
      <c r="F22" s="5"/>
      <c r="G22" s="6"/>
      <c r="H22" s="6"/>
      <c r="I22" s="6"/>
      <c r="J22" s="6"/>
      <c r="K22" s="6"/>
      <c r="L22" s="7"/>
    </row>
    <row r="23" spans="6:12" x14ac:dyDescent="0.15">
      <c r="F23" s="5"/>
      <c r="G23" s="6"/>
      <c r="H23" s="6" t="s">
        <v>1</v>
      </c>
      <c r="I23" s="6"/>
      <c r="J23" s="6"/>
      <c r="K23" s="6"/>
      <c r="L23" s="7"/>
    </row>
    <row r="24" spans="6:12" x14ac:dyDescent="0.15">
      <c r="F24" s="5"/>
      <c r="G24" s="6"/>
      <c r="H24" s="6"/>
      <c r="I24" s="6"/>
      <c r="J24" s="6"/>
      <c r="K24" s="6"/>
      <c r="L24" s="7"/>
    </row>
    <row r="25" spans="6:12" x14ac:dyDescent="0.15">
      <c r="F25" s="5"/>
      <c r="G25" s="6" t="s">
        <v>2</v>
      </c>
      <c r="H25" s="6"/>
      <c r="I25" s="6"/>
      <c r="J25" s="6"/>
      <c r="K25" s="6"/>
      <c r="L25" s="7"/>
    </row>
    <row r="26" spans="6:12" x14ac:dyDescent="0.15">
      <c r="F26" s="5"/>
      <c r="G26" s="6" t="s">
        <v>3</v>
      </c>
      <c r="H26" s="6"/>
      <c r="I26" s="6"/>
      <c r="J26" s="6"/>
      <c r="K26" s="6"/>
      <c r="L26" s="7"/>
    </row>
    <row r="27" spans="6:12" x14ac:dyDescent="0.15">
      <c r="F27" s="5"/>
      <c r="G27" s="6"/>
      <c r="H27" s="6"/>
      <c r="I27" s="6" t="s">
        <v>4</v>
      </c>
      <c r="J27" s="6"/>
      <c r="K27" s="6"/>
      <c r="L27" s="7"/>
    </row>
    <row r="28" spans="6:12" x14ac:dyDescent="0.15">
      <c r="F28" s="5"/>
      <c r="G28" s="6"/>
      <c r="H28" s="6"/>
      <c r="I28" s="6" t="s">
        <v>5</v>
      </c>
      <c r="J28" s="6"/>
      <c r="K28" s="6"/>
      <c r="L28" s="7"/>
    </row>
    <row r="29" spans="6:12" x14ac:dyDescent="0.15">
      <c r="F29" s="5"/>
      <c r="G29" s="6"/>
      <c r="H29" s="6"/>
      <c r="I29" s="6"/>
      <c r="J29" s="6"/>
      <c r="K29" s="6"/>
      <c r="L29" s="7"/>
    </row>
    <row r="30" spans="6:12" x14ac:dyDescent="0.15">
      <c r="F30" s="5"/>
      <c r="G30" s="6" t="s">
        <v>6</v>
      </c>
      <c r="H30" s="6"/>
      <c r="I30" s="6"/>
      <c r="J30" s="6"/>
      <c r="K30" s="6"/>
      <c r="L30" s="7"/>
    </row>
    <row r="31" spans="6:12" x14ac:dyDescent="0.15">
      <c r="F31" s="5"/>
      <c r="G31" s="6" t="s">
        <v>7</v>
      </c>
      <c r="H31" s="6"/>
      <c r="I31" s="6"/>
      <c r="J31" s="6"/>
      <c r="K31" s="6"/>
      <c r="L31" s="7"/>
    </row>
    <row r="32" spans="6:12" x14ac:dyDescent="0.15">
      <c r="F32" s="5"/>
      <c r="G32" s="6"/>
      <c r="H32" s="6"/>
      <c r="I32" s="6" t="s">
        <v>8</v>
      </c>
      <c r="J32" s="6"/>
      <c r="K32" s="6"/>
      <c r="L32" s="7"/>
    </row>
    <row r="33" spans="5:12" x14ac:dyDescent="0.15">
      <c r="F33" s="5"/>
      <c r="G33" s="6"/>
      <c r="H33" s="6"/>
      <c r="I33" s="6" t="s">
        <v>9</v>
      </c>
      <c r="J33" s="6"/>
      <c r="K33" s="6"/>
      <c r="L33" s="7"/>
    </row>
    <row r="34" spans="5:12" x14ac:dyDescent="0.15">
      <c r="F34" s="8"/>
      <c r="G34" s="9"/>
      <c r="H34" s="9"/>
      <c r="I34" s="9"/>
      <c r="J34" s="9"/>
      <c r="K34" s="9"/>
      <c r="L34" s="10"/>
    </row>
    <row r="35" spans="5:12" ht="8.25" customHeight="1" x14ac:dyDescent="0.15"/>
    <row r="36" spans="5:12" x14ac:dyDescent="0.15">
      <c r="E36" s="6"/>
      <c r="F36" s="6"/>
      <c r="G36" s="6"/>
      <c r="H36" s="6"/>
      <c r="I36" s="6"/>
    </row>
    <row r="37" spans="5:12" x14ac:dyDescent="0.15">
      <c r="E37" s="6"/>
      <c r="F37" s="6"/>
      <c r="G37" s="6"/>
      <c r="H37" s="6"/>
      <c r="I37" s="6"/>
    </row>
    <row r="38" spans="5:12" x14ac:dyDescent="0.15">
      <c r="E38" s="6"/>
      <c r="F38" s="6"/>
      <c r="G38" s="6"/>
      <c r="H38" s="6"/>
      <c r="I38" s="6"/>
    </row>
    <row r="39" spans="5:12" x14ac:dyDescent="0.15">
      <c r="E39" s="6"/>
      <c r="F39" s="6"/>
      <c r="G39" s="6"/>
      <c r="H39" s="6"/>
      <c r="I39" s="6"/>
    </row>
    <row r="40" spans="5:12" x14ac:dyDescent="0.15">
      <c r="E40" s="6"/>
      <c r="F40" s="6"/>
      <c r="G40" s="6"/>
      <c r="H40" s="6"/>
      <c r="I40" s="6"/>
    </row>
    <row r="41" spans="5:12" x14ac:dyDescent="0.15">
      <c r="E41" s="6"/>
      <c r="F41" s="6"/>
      <c r="G41" s="6"/>
      <c r="H41" s="6"/>
      <c r="I41" s="6"/>
    </row>
    <row r="42" spans="5:12" x14ac:dyDescent="0.15">
      <c r="E42" s="6"/>
      <c r="F42" s="6"/>
      <c r="G42" s="6"/>
      <c r="H42" s="6"/>
      <c r="I42" s="6"/>
    </row>
    <row r="43" spans="5:12" x14ac:dyDescent="0.15">
      <c r="E43" s="6"/>
      <c r="F43" s="6"/>
      <c r="G43" s="6"/>
      <c r="H43" s="6"/>
      <c r="I43" s="6"/>
    </row>
    <row r="44" spans="5:12" x14ac:dyDescent="0.15">
      <c r="E44" s="6"/>
      <c r="F44" s="6"/>
      <c r="G44" s="6"/>
      <c r="H44" s="6"/>
      <c r="I44" s="6"/>
    </row>
    <row r="45" spans="5:12" x14ac:dyDescent="0.15">
      <c r="E45" s="6"/>
      <c r="F45" s="6"/>
      <c r="G45" s="6"/>
      <c r="H45" s="6"/>
      <c r="I45" s="6"/>
    </row>
    <row r="46" spans="5:12" x14ac:dyDescent="0.15">
      <c r="E46" s="6"/>
      <c r="F46" s="6"/>
      <c r="G46" s="6"/>
      <c r="H46" s="6"/>
      <c r="I46" s="6"/>
    </row>
    <row r="47" spans="5:12" x14ac:dyDescent="0.15">
      <c r="E47" s="6"/>
      <c r="F47" s="6"/>
      <c r="G47" s="6"/>
      <c r="H47" s="6"/>
      <c r="I47" s="6"/>
    </row>
    <row r="48" spans="5:12" x14ac:dyDescent="0.15">
      <c r="E48" s="6"/>
      <c r="F48" s="6"/>
      <c r="G48" s="6"/>
      <c r="H48" s="6"/>
      <c r="I48" s="6"/>
    </row>
    <row r="49" spans="5:9" x14ac:dyDescent="0.15">
      <c r="E49" s="6"/>
      <c r="F49" s="6"/>
      <c r="G49" s="6"/>
      <c r="H49" s="6"/>
      <c r="I49" s="6"/>
    </row>
    <row r="50" spans="5:9" ht="18.75" customHeight="1" x14ac:dyDescent="0.15">
      <c r="E50" s="6"/>
      <c r="F50" s="6"/>
      <c r="G50" s="6"/>
      <c r="H50" s="6"/>
      <c r="I50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opLeftCell="A16" zoomScale="80" zoomScaleNormal="80" workbookViewId="0"/>
  </sheetViews>
  <sheetFormatPr defaultColWidth="7.5" defaultRowHeight="12" x14ac:dyDescent="0.15"/>
  <cols>
    <col min="1" max="1" width="1.62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1" spans="2:26" ht="19.5" customHeight="1" x14ac:dyDescent="0.15">
      <c r="B1" s="180" t="s">
        <v>100</v>
      </c>
      <c r="C1" s="181"/>
    </row>
    <row r="2" spans="2:26" x14ac:dyDescent="0.15">
      <c r="B2" s="182" t="s">
        <v>101</v>
      </c>
      <c r="Z2" s="181"/>
    </row>
    <row r="3" spans="2:26" x14ac:dyDescent="0.15">
      <c r="B3" s="182" t="s">
        <v>102</v>
      </c>
      <c r="X3" s="183" t="s">
        <v>103</v>
      </c>
      <c r="Z3" s="181"/>
    </row>
    <row r="4" spans="2:26" ht="6" customHeight="1" x14ac:dyDescent="0.15">
      <c r="X4" s="183"/>
      <c r="Z4" s="181"/>
    </row>
    <row r="5" spans="2:26" ht="13.5" customHeight="1" x14ac:dyDescent="0.15">
      <c r="B5" s="184"/>
      <c r="C5" s="185" t="s">
        <v>104</v>
      </c>
      <c r="D5" s="186"/>
      <c r="E5" s="655" t="s">
        <v>105</v>
      </c>
      <c r="F5" s="656"/>
      <c r="G5" s="656"/>
      <c r="H5" s="657"/>
      <c r="I5" s="655" t="s">
        <v>106</v>
      </c>
      <c r="J5" s="656"/>
      <c r="K5" s="656"/>
      <c r="L5" s="657"/>
      <c r="M5" s="655" t="s">
        <v>107</v>
      </c>
      <c r="N5" s="656"/>
      <c r="O5" s="656"/>
      <c r="P5" s="657"/>
      <c r="Q5" s="655" t="s">
        <v>108</v>
      </c>
      <c r="R5" s="656"/>
      <c r="S5" s="656"/>
      <c r="T5" s="657"/>
      <c r="U5" s="655" t="s">
        <v>109</v>
      </c>
      <c r="V5" s="656"/>
      <c r="W5" s="656"/>
      <c r="X5" s="657"/>
      <c r="Z5" s="181"/>
    </row>
    <row r="6" spans="2:26" x14ac:dyDescent="0.15">
      <c r="B6" s="188" t="s">
        <v>110</v>
      </c>
      <c r="C6" s="189"/>
      <c r="D6" s="190"/>
      <c r="E6" s="191" t="s">
        <v>111</v>
      </c>
      <c r="F6" s="192" t="s">
        <v>112</v>
      </c>
      <c r="G6" s="193" t="s">
        <v>113</v>
      </c>
      <c r="H6" s="192" t="s">
        <v>114</v>
      </c>
      <c r="I6" s="191" t="s">
        <v>111</v>
      </c>
      <c r="J6" s="192" t="s">
        <v>112</v>
      </c>
      <c r="K6" s="193" t="s">
        <v>113</v>
      </c>
      <c r="L6" s="192" t="s">
        <v>114</v>
      </c>
      <c r="M6" s="191" t="s">
        <v>111</v>
      </c>
      <c r="N6" s="192" t="s">
        <v>112</v>
      </c>
      <c r="O6" s="193" t="s">
        <v>113</v>
      </c>
      <c r="P6" s="192" t="s">
        <v>114</v>
      </c>
      <c r="Q6" s="191" t="s">
        <v>111</v>
      </c>
      <c r="R6" s="192" t="s">
        <v>112</v>
      </c>
      <c r="S6" s="193" t="s">
        <v>113</v>
      </c>
      <c r="T6" s="192" t="s">
        <v>114</v>
      </c>
      <c r="U6" s="191" t="s">
        <v>111</v>
      </c>
      <c r="V6" s="192" t="s">
        <v>112</v>
      </c>
      <c r="W6" s="193" t="s">
        <v>113</v>
      </c>
      <c r="X6" s="192" t="s">
        <v>114</v>
      </c>
      <c r="Z6" s="181"/>
    </row>
    <row r="7" spans="2:26" x14ac:dyDescent="0.15">
      <c r="B7" s="194"/>
      <c r="C7" s="195"/>
      <c r="D7" s="195"/>
      <c r="E7" s="196"/>
      <c r="F7" s="197"/>
      <c r="G7" s="198" t="s">
        <v>115</v>
      </c>
      <c r="H7" s="197"/>
      <c r="I7" s="196"/>
      <c r="J7" s="197"/>
      <c r="K7" s="198" t="s">
        <v>115</v>
      </c>
      <c r="L7" s="197"/>
      <c r="M7" s="196"/>
      <c r="N7" s="197"/>
      <c r="O7" s="198" t="s">
        <v>115</v>
      </c>
      <c r="P7" s="197"/>
      <c r="Q7" s="196"/>
      <c r="R7" s="197"/>
      <c r="S7" s="198" t="s">
        <v>115</v>
      </c>
      <c r="T7" s="197"/>
      <c r="U7" s="196"/>
      <c r="V7" s="197"/>
      <c r="W7" s="198" t="s">
        <v>115</v>
      </c>
      <c r="X7" s="197"/>
      <c r="Z7" s="181"/>
    </row>
    <row r="8" spans="2:26" x14ac:dyDescent="0.15">
      <c r="B8" s="184" t="s">
        <v>70</v>
      </c>
      <c r="C8" s="193">
        <v>18</v>
      </c>
      <c r="D8" s="199" t="s">
        <v>71</v>
      </c>
      <c r="E8" s="200">
        <v>3518</v>
      </c>
      <c r="F8" s="201">
        <v>5040</v>
      </c>
      <c r="G8" s="181">
        <v>4083</v>
      </c>
      <c r="H8" s="201">
        <v>169932</v>
      </c>
      <c r="I8" s="200">
        <v>2468</v>
      </c>
      <c r="J8" s="201">
        <v>3413</v>
      </c>
      <c r="K8" s="181">
        <v>2998</v>
      </c>
      <c r="L8" s="201">
        <v>351018</v>
      </c>
      <c r="M8" s="200">
        <v>2100</v>
      </c>
      <c r="N8" s="201">
        <v>2709</v>
      </c>
      <c r="O8" s="181">
        <v>2330</v>
      </c>
      <c r="P8" s="201">
        <v>99699</v>
      </c>
      <c r="Q8" s="202">
        <v>2835</v>
      </c>
      <c r="R8" s="202">
        <v>3623</v>
      </c>
      <c r="S8" s="202">
        <v>3063</v>
      </c>
      <c r="T8" s="201">
        <v>67288</v>
      </c>
      <c r="U8" s="200">
        <v>6418</v>
      </c>
      <c r="V8" s="201">
        <v>7823</v>
      </c>
      <c r="W8" s="181">
        <v>7271</v>
      </c>
      <c r="X8" s="201">
        <v>53591</v>
      </c>
      <c r="Z8" s="181"/>
    </row>
    <row r="9" spans="2:26" x14ac:dyDescent="0.15">
      <c r="B9" s="200"/>
      <c r="C9" s="193">
        <v>19</v>
      </c>
      <c r="D9" s="203"/>
      <c r="E9" s="200">
        <v>2835</v>
      </c>
      <c r="F9" s="201">
        <v>4620</v>
      </c>
      <c r="G9" s="181">
        <v>3739</v>
      </c>
      <c r="H9" s="201">
        <v>187762</v>
      </c>
      <c r="I9" s="200">
        <v>2415</v>
      </c>
      <c r="J9" s="201">
        <v>3200</v>
      </c>
      <c r="K9" s="181">
        <v>2894</v>
      </c>
      <c r="L9" s="201">
        <v>312101</v>
      </c>
      <c r="M9" s="200">
        <v>1785</v>
      </c>
      <c r="N9" s="201">
        <v>2651</v>
      </c>
      <c r="O9" s="181">
        <v>2236</v>
      </c>
      <c r="P9" s="201">
        <v>80584</v>
      </c>
      <c r="Q9" s="202">
        <v>2520</v>
      </c>
      <c r="R9" s="204">
        <v>3360</v>
      </c>
      <c r="S9" s="205">
        <v>2961</v>
      </c>
      <c r="T9" s="201">
        <v>89301</v>
      </c>
      <c r="U9" s="200">
        <v>6615</v>
      </c>
      <c r="V9" s="201">
        <v>8039</v>
      </c>
      <c r="W9" s="181">
        <v>7168</v>
      </c>
      <c r="X9" s="201">
        <v>64716</v>
      </c>
      <c r="Z9" s="181"/>
    </row>
    <row r="10" spans="2:26" x14ac:dyDescent="0.15">
      <c r="B10" s="200"/>
      <c r="C10" s="193">
        <v>20</v>
      </c>
      <c r="D10" s="203"/>
      <c r="E10" s="200">
        <v>2625</v>
      </c>
      <c r="F10" s="201">
        <v>4410</v>
      </c>
      <c r="G10" s="181">
        <v>3436</v>
      </c>
      <c r="H10" s="201">
        <v>256867</v>
      </c>
      <c r="I10" s="200">
        <v>2205</v>
      </c>
      <c r="J10" s="201">
        <v>3150</v>
      </c>
      <c r="K10" s="181">
        <v>2729</v>
      </c>
      <c r="L10" s="201">
        <v>324691</v>
      </c>
      <c r="M10" s="200">
        <v>1575</v>
      </c>
      <c r="N10" s="201">
        <v>2363</v>
      </c>
      <c r="O10" s="181">
        <v>2015</v>
      </c>
      <c r="P10" s="201">
        <v>104097</v>
      </c>
      <c r="Q10" s="202">
        <v>2310</v>
      </c>
      <c r="R10" s="202">
        <v>3150</v>
      </c>
      <c r="S10" s="202">
        <v>2825</v>
      </c>
      <c r="T10" s="201">
        <v>90506</v>
      </c>
      <c r="U10" s="200">
        <v>6405</v>
      </c>
      <c r="V10" s="201">
        <v>7350</v>
      </c>
      <c r="W10" s="181">
        <v>6998</v>
      </c>
      <c r="X10" s="201">
        <v>58969</v>
      </c>
      <c r="Z10" s="181"/>
    </row>
    <row r="11" spans="2:26" x14ac:dyDescent="0.15">
      <c r="B11" s="200"/>
      <c r="C11" s="193">
        <v>21</v>
      </c>
      <c r="D11" s="203"/>
      <c r="E11" s="200">
        <v>2310</v>
      </c>
      <c r="F11" s="201">
        <v>4515</v>
      </c>
      <c r="G11" s="181">
        <v>2895</v>
      </c>
      <c r="H11" s="201">
        <v>346055</v>
      </c>
      <c r="I11" s="200">
        <v>2205</v>
      </c>
      <c r="J11" s="201">
        <v>3150</v>
      </c>
      <c r="K11" s="181">
        <v>2626</v>
      </c>
      <c r="L11" s="201">
        <v>354223</v>
      </c>
      <c r="M11" s="200">
        <v>1365</v>
      </c>
      <c r="N11" s="201">
        <v>2415</v>
      </c>
      <c r="O11" s="181">
        <v>1823</v>
      </c>
      <c r="P11" s="201">
        <v>124018</v>
      </c>
      <c r="Q11" s="200">
        <v>2100</v>
      </c>
      <c r="R11" s="201">
        <v>3045</v>
      </c>
      <c r="S11" s="181">
        <v>2726</v>
      </c>
      <c r="T11" s="201">
        <v>66230</v>
      </c>
      <c r="U11" s="200">
        <v>5985</v>
      </c>
      <c r="V11" s="201">
        <v>7140</v>
      </c>
      <c r="W11" s="181">
        <v>6591</v>
      </c>
      <c r="X11" s="201">
        <v>65074</v>
      </c>
      <c r="Z11" s="181"/>
    </row>
    <row r="12" spans="2:26" x14ac:dyDescent="0.15">
      <c r="B12" s="194"/>
      <c r="C12" s="198">
        <v>22</v>
      </c>
      <c r="D12" s="206"/>
      <c r="E12" s="207">
        <v>2625</v>
      </c>
      <c r="F12" s="207">
        <v>4463</v>
      </c>
      <c r="G12" s="207">
        <v>3154</v>
      </c>
      <c r="H12" s="207">
        <v>327933</v>
      </c>
      <c r="I12" s="207">
        <v>2310</v>
      </c>
      <c r="J12" s="207">
        <v>3045</v>
      </c>
      <c r="K12" s="207">
        <v>2654</v>
      </c>
      <c r="L12" s="207">
        <v>389570</v>
      </c>
      <c r="M12" s="207">
        <v>1410</v>
      </c>
      <c r="N12" s="207">
        <v>2100</v>
      </c>
      <c r="O12" s="207">
        <v>1783</v>
      </c>
      <c r="P12" s="207">
        <v>136405</v>
      </c>
      <c r="Q12" s="207">
        <v>2100</v>
      </c>
      <c r="R12" s="207">
        <v>3150</v>
      </c>
      <c r="S12" s="207">
        <v>2579</v>
      </c>
      <c r="T12" s="207">
        <v>74270</v>
      </c>
      <c r="U12" s="207">
        <v>5775</v>
      </c>
      <c r="V12" s="207">
        <v>7350</v>
      </c>
      <c r="W12" s="207">
        <v>6526</v>
      </c>
      <c r="X12" s="206">
        <v>67652</v>
      </c>
      <c r="Z12" s="181"/>
    </row>
    <row r="13" spans="2:26" x14ac:dyDescent="0.15">
      <c r="B13" s="200" t="s">
        <v>116</v>
      </c>
      <c r="C13" s="193">
        <v>8</v>
      </c>
      <c r="D13" s="203" t="s">
        <v>117</v>
      </c>
      <c r="E13" s="200">
        <v>2730</v>
      </c>
      <c r="F13" s="201">
        <v>2879</v>
      </c>
      <c r="G13" s="181">
        <v>2802</v>
      </c>
      <c r="H13" s="201">
        <v>26640</v>
      </c>
      <c r="I13" s="200">
        <v>2415</v>
      </c>
      <c r="J13" s="201">
        <v>2671</v>
      </c>
      <c r="K13" s="181">
        <v>2489</v>
      </c>
      <c r="L13" s="201">
        <v>29687</v>
      </c>
      <c r="M13" s="200">
        <v>1680</v>
      </c>
      <c r="N13" s="201">
        <v>1890</v>
      </c>
      <c r="O13" s="181">
        <v>1785</v>
      </c>
      <c r="P13" s="201">
        <v>13018</v>
      </c>
      <c r="Q13" s="200">
        <v>2100</v>
      </c>
      <c r="R13" s="201">
        <v>2415</v>
      </c>
      <c r="S13" s="181">
        <v>2329</v>
      </c>
      <c r="T13" s="201">
        <v>4830</v>
      </c>
      <c r="U13" s="200">
        <v>6300</v>
      </c>
      <c r="V13" s="201">
        <v>6690</v>
      </c>
      <c r="W13" s="181">
        <v>6548</v>
      </c>
      <c r="X13" s="201">
        <v>4798</v>
      </c>
      <c r="Z13" s="181"/>
    </row>
    <row r="14" spans="2:26" x14ac:dyDescent="0.15">
      <c r="B14" s="200"/>
      <c r="C14" s="193">
        <v>9</v>
      </c>
      <c r="D14" s="203"/>
      <c r="E14" s="200">
        <v>2730</v>
      </c>
      <c r="F14" s="201">
        <v>2888</v>
      </c>
      <c r="G14" s="181">
        <v>2815</v>
      </c>
      <c r="H14" s="201">
        <v>26292</v>
      </c>
      <c r="I14" s="200">
        <v>2520</v>
      </c>
      <c r="J14" s="201">
        <v>2678</v>
      </c>
      <c r="K14" s="181">
        <v>2566</v>
      </c>
      <c r="L14" s="201">
        <v>31127</v>
      </c>
      <c r="M14" s="200">
        <v>1680</v>
      </c>
      <c r="N14" s="201">
        <v>1890</v>
      </c>
      <c r="O14" s="181">
        <v>1735</v>
      </c>
      <c r="P14" s="201">
        <v>12263</v>
      </c>
      <c r="Q14" s="200">
        <v>2100</v>
      </c>
      <c r="R14" s="201">
        <v>2520</v>
      </c>
      <c r="S14" s="181">
        <v>2352</v>
      </c>
      <c r="T14" s="201">
        <v>2496</v>
      </c>
      <c r="U14" s="200">
        <v>6405</v>
      </c>
      <c r="V14" s="201">
        <v>6713</v>
      </c>
      <c r="W14" s="181">
        <v>6557</v>
      </c>
      <c r="X14" s="201">
        <v>6150</v>
      </c>
      <c r="Z14" s="181"/>
    </row>
    <row r="15" spans="2:26" x14ac:dyDescent="0.15">
      <c r="B15" s="200"/>
      <c r="C15" s="193">
        <v>10</v>
      </c>
      <c r="D15" s="203"/>
      <c r="E15" s="201">
        <v>2835</v>
      </c>
      <c r="F15" s="201">
        <v>3097.5</v>
      </c>
      <c r="G15" s="201">
        <v>3003.1025446437898</v>
      </c>
      <c r="H15" s="201">
        <v>24003.8</v>
      </c>
      <c r="I15" s="201">
        <v>2572.5</v>
      </c>
      <c r="J15" s="201">
        <v>2841.3</v>
      </c>
      <c r="K15" s="201">
        <v>2639.6059426998622</v>
      </c>
      <c r="L15" s="201">
        <v>30716.400000000001</v>
      </c>
      <c r="M15" s="203">
        <v>1680</v>
      </c>
      <c r="N15" s="201">
        <v>1890</v>
      </c>
      <c r="O15" s="203">
        <v>1749.4823877386398</v>
      </c>
      <c r="P15" s="201">
        <v>13085.3</v>
      </c>
      <c r="Q15" s="201">
        <v>2205</v>
      </c>
      <c r="R15" s="201">
        <v>2520</v>
      </c>
      <c r="S15" s="201">
        <v>2446.5645676033314</v>
      </c>
      <c r="T15" s="201">
        <v>3090</v>
      </c>
      <c r="U15" s="201">
        <v>6510</v>
      </c>
      <c r="V15" s="201">
        <v>6825</v>
      </c>
      <c r="W15" s="201">
        <v>6609.3307849133562</v>
      </c>
      <c r="X15" s="201">
        <v>5484.2</v>
      </c>
      <c r="Z15" s="181"/>
    </row>
    <row r="16" spans="2:26" x14ac:dyDescent="0.15">
      <c r="B16" s="200"/>
      <c r="C16" s="193">
        <v>11</v>
      </c>
      <c r="D16" s="203"/>
      <c r="E16" s="201">
        <v>2940</v>
      </c>
      <c r="F16" s="201">
        <v>3990</v>
      </c>
      <c r="G16" s="201">
        <v>3329.1657793403647</v>
      </c>
      <c r="H16" s="201">
        <v>30142.1</v>
      </c>
      <c r="I16" s="201">
        <v>2625</v>
      </c>
      <c r="J16" s="201">
        <v>2940</v>
      </c>
      <c r="K16" s="201">
        <v>2774.8219657420218</v>
      </c>
      <c r="L16" s="201">
        <v>37529.9</v>
      </c>
      <c r="M16" s="201">
        <v>1732.5</v>
      </c>
      <c r="N16" s="201">
        <v>1890</v>
      </c>
      <c r="O16" s="201">
        <v>1782.6321802935008</v>
      </c>
      <c r="P16" s="201">
        <v>13429.4</v>
      </c>
      <c r="Q16" s="201">
        <v>2520</v>
      </c>
      <c r="R16" s="201">
        <v>3150</v>
      </c>
      <c r="S16" s="201">
        <v>2731.9969979678549</v>
      </c>
      <c r="T16" s="201">
        <v>3535.9</v>
      </c>
      <c r="U16" s="201">
        <v>6510</v>
      </c>
      <c r="V16" s="201">
        <v>6940.5</v>
      </c>
      <c r="W16" s="201">
        <v>6747.7870999030074</v>
      </c>
      <c r="X16" s="203">
        <v>7327.7</v>
      </c>
      <c r="Z16" s="181"/>
    </row>
    <row r="17" spans="2:26" x14ac:dyDescent="0.15">
      <c r="B17" s="200"/>
      <c r="C17" s="193">
        <v>12</v>
      </c>
      <c r="D17" s="203"/>
      <c r="E17" s="201">
        <v>3150</v>
      </c>
      <c r="F17" s="201">
        <v>4462.5</v>
      </c>
      <c r="G17" s="201">
        <v>3854.0694754296078</v>
      </c>
      <c r="H17" s="201">
        <v>38547.1</v>
      </c>
      <c r="I17" s="201">
        <v>2625</v>
      </c>
      <c r="J17" s="201">
        <v>3045</v>
      </c>
      <c r="K17" s="201">
        <v>2830.5581851636284</v>
      </c>
      <c r="L17" s="201">
        <v>58895.4</v>
      </c>
      <c r="M17" s="201">
        <v>1575</v>
      </c>
      <c r="N17" s="201">
        <v>1890</v>
      </c>
      <c r="O17" s="201">
        <v>1780.2913409057385</v>
      </c>
      <c r="P17" s="201">
        <v>15959.6</v>
      </c>
      <c r="Q17" s="201">
        <v>2520</v>
      </c>
      <c r="R17" s="201">
        <v>3150</v>
      </c>
      <c r="S17" s="201">
        <v>2887.6666920673624</v>
      </c>
      <c r="T17" s="201">
        <v>6973.3</v>
      </c>
      <c r="U17" s="201">
        <v>6405</v>
      </c>
      <c r="V17" s="201">
        <v>7140</v>
      </c>
      <c r="W17" s="201">
        <v>6786.9596521576495</v>
      </c>
      <c r="X17" s="203">
        <v>8202.7999999999993</v>
      </c>
      <c r="Z17" s="181"/>
    </row>
    <row r="18" spans="2:26" x14ac:dyDescent="0.15">
      <c r="B18" s="200" t="s">
        <v>118</v>
      </c>
      <c r="C18" s="193">
        <v>1</v>
      </c>
      <c r="D18" s="203" t="s">
        <v>117</v>
      </c>
      <c r="E18" s="201">
        <v>3150</v>
      </c>
      <c r="F18" s="201">
        <v>3780</v>
      </c>
      <c r="G18" s="201">
        <v>3516.6055762741976</v>
      </c>
      <c r="H18" s="201">
        <v>38447.1</v>
      </c>
      <c r="I18" s="201">
        <v>2520</v>
      </c>
      <c r="J18" s="201">
        <v>2940</v>
      </c>
      <c r="K18" s="201">
        <v>2713.0474418114231</v>
      </c>
      <c r="L18" s="201">
        <v>55024.6</v>
      </c>
      <c r="M18" s="201">
        <v>1522.5</v>
      </c>
      <c r="N18" s="201">
        <v>1890</v>
      </c>
      <c r="O18" s="201">
        <v>1704.2699296195779</v>
      </c>
      <c r="P18" s="201">
        <v>12518.1</v>
      </c>
      <c r="Q18" s="201">
        <v>2520</v>
      </c>
      <c r="R18" s="201">
        <v>2730</v>
      </c>
      <c r="S18" s="201">
        <v>2674.2258064516132</v>
      </c>
      <c r="T18" s="201">
        <v>6303.8</v>
      </c>
      <c r="U18" s="201">
        <v>6300</v>
      </c>
      <c r="V18" s="201">
        <v>7140</v>
      </c>
      <c r="W18" s="201">
        <v>6584.865992414665</v>
      </c>
      <c r="X18" s="203">
        <v>4394</v>
      </c>
    </row>
    <row r="19" spans="2:26" x14ac:dyDescent="0.15">
      <c r="B19" s="200"/>
      <c r="C19" s="193">
        <v>2</v>
      </c>
      <c r="D19" s="203"/>
      <c r="E19" s="201">
        <v>3150</v>
      </c>
      <c r="F19" s="201">
        <v>3759</v>
      </c>
      <c r="G19" s="201">
        <v>3509.7075839708186</v>
      </c>
      <c r="H19" s="201">
        <v>21682.1</v>
      </c>
      <c r="I19" s="201">
        <v>2520</v>
      </c>
      <c r="J19" s="201">
        <v>2940</v>
      </c>
      <c r="K19" s="201">
        <v>2694.4729980357611</v>
      </c>
      <c r="L19" s="201">
        <v>30501.200000000001</v>
      </c>
      <c r="M19" s="201">
        <v>1470</v>
      </c>
      <c r="N19" s="201">
        <v>1890</v>
      </c>
      <c r="O19" s="201">
        <v>1729.5057887120117</v>
      </c>
      <c r="P19" s="201">
        <v>10262.799999999999</v>
      </c>
      <c r="Q19" s="201">
        <v>2415</v>
      </c>
      <c r="R19" s="201">
        <v>2782.5</v>
      </c>
      <c r="S19" s="201">
        <v>2658.2517309594464</v>
      </c>
      <c r="T19" s="201">
        <v>2161.6</v>
      </c>
      <c r="U19" s="201">
        <v>6300</v>
      </c>
      <c r="V19" s="201">
        <v>7140</v>
      </c>
      <c r="W19" s="201">
        <v>6632.4908039936954</v>
      </c>
      <c r="X19" s="203">
        <v>4870.8</v>
      </c>
    </row>
    <row r="20" spans="2:26" x14ac:dyDescent="0.15">
      <c r="B20" s="200"/>
      <c r="C20" s="193">
        <v>3</v>
      </c>
      <c r="D20" s="203"/>
      <c r="E20" s="201">
        <v>2940</v>
      </c>
      <c r="F20" s="201">
        <v>3360</v>
      </c>
      <c r="G20" s="203">
        <v>3185.8359906788501</v>
      </c>
      <c r="H20" s="201">
        <v>28583.599999999999</v>
      </c>
      <c r="I20" s="201">
        <v>2520</v>
      </c>
      <c r="J20" s="201">
        <v>2954.7000000000003</v>
      </c>
      <c r="K20" s="201">
        <v>2716.5623121179615</v>
      </c>
      <c r="L20" s="201">
        <v>30361.7</v>
      </c>
      <c r="M20" s="201">
        <v>1575</v>
      </c>
      <c r="N20" s="201">
        <v>1995</v>
      </c>
      <c r="O20" s="201">
        <v>1782.7782276122743</v>
      </c>
      <c r="P20" s="201">
        <v>13756.5</v>
      </c>
      <c r="Q20" s="201">
        <v>2415</v>
      </c>
      <c r="R20" s="201">
        <v>2782.5</v>
      </c>
      <c r="S20" s="201">
        <v>2638.4251330430579</v>
      </c>
      <c r="T20" s="201">
        <v>3493.1</v>
      </c>
      <c r="U20" s="201">
        <v>6300</v>
      </c>
      <c r="V20" s="201">
        <v>7140</v>
      </c>
      <c r="W20" s="201">
        <v>6609.0431792128411</v>
      </c>
      <c r="X20" s="203">
        <v>5029.7</v>
      </c>
    </row>
    <row r="21" spans="2:26" x14ac:dyDescent="0.15">
      <c r="B21" s="200"/>
      <c r="C21" s="193">
        <v>4</v>
      </c>
      <c r="D21" s="203"/>
      <c r="E21" s="201">
        <v>2814</v>
      </c>
      <c r="F21" s="203">
        <v>3331.65</v>
      </c>
      <c r="G21" s="201">
        <v>2962.940531643997</v>
      </c>
      <c r="H21" s="201">
        <v>29193.5</v>
      </c>
      <c r="I21" s="201">
        <v>2415</v>
      </c>
      <c r="J21" s="201">
        <v>2835</v>
      </c>
      <c r="K21" s="201">
        <v>2577.0410743541793</v>
      </c>
      <c r="L21" s="201">
        <v>32070.400000000001</v>
      </c>
      <c r="M21" s="201">
        <v>1575</v>
      </c>
      <c r="N21" s="201">
        <v>1995</v>
      </c>
      <c r="O21" s="201">
        <v>1786.5856719611561</v>
      </c>
      <c r="P21" s="201">
        <v>11164</v>
      </c>
      <c r="Q21" s="201">
        <v>2415</v>
      </c>
      <c r="R21" s="201">
        <v>2782.5</v>
      </c>
      <c r="S21" s="201">
        <v>2517.1577052328375</v>
      </c>
      <c r="T21" s="201">
        <v>2506.5</v>
      </c>
      <c r="U21" s="201">
        <v>6090</v>
      </c>
      <c r="V21" s="201">
        <v>7028.7000000000007</v>
      </c>
      <c r="W21" s="201">
        <v>6425.541188118812</v>
      </c>
      <c r="X21" s="203">
        <v>4984.3</v>
      </c>
    </row>
    <row r="22" spans="2:26" x14ac:dyDescent="0.15">
      <c r="B22" s="200"/>
      <c r="C22" s="193">
        <v>5</v>
      </c>
      <c r="D22" s="203"/>
      <c r="E22" s="201">
        <v>2730</v>
      </c>
      <c r="F22" s="201">
        <v>3150</v>
      </c>
      <c r="G22" s="201">
        <v>2889.7201504898021</v>
      </c>
      <c r="H22" s="203">
        <v>25099.1</v>
      </c>
      <c r="I22" s="201">
        <v>2415</v>
      </c>
      <c r="J22" s="201">
        <v>2730</v>
      </c>
      <c r="K22" s="201">
        <v>2516.3198606551973</v>
      </c>
      <c r="L22" s="201">
        <v>38040.6</v>
      </c>
      <c r="M22" s="201">
        <v>1680</v>
      </c>
      <c r="N22" s="201">
        <v>2115.75</v>
      </c>
      <c r="O22" s="201">
        <v>1889.5999263724627</v>
      </c>
      <c r="P22" s="201">
        <v>11228.9</v>
      </c>
      <c r="Q22" s="201">
        <v>2415</v>
      </c>
      <c r="R22" s="201">
        <v>2782.5</v>
      </c>
      <c r="S22" s="201">
        <v>2503.3800981996733</v>
      </c>
      <c r="T22" s="201">
        <v>2790.4</v>
      </c>
      <c r="U22" s="201">
        <v>6090</v>
      </c>
      <c r="V22" s="201">
        <v>6825</v>
      </c>
      <c r="W22" s="201">
        <v>6368.9961172781123</v>
      </c>
      <c r="X22" s="203">
        <v>5159.2</v>
      </c>
    </row>
    <row r="23" spans="2:26" x14ac:dyDescent="0.15">
      <c r="B23" s="200"/>
      <c r="C23" s="193">
        <v>6</v>
      </c>
      <c r="D23" s="203"/>
      <c r="E23" s="201">
        <v>2730</v>
      </c>
      <c r="F23" s="201">
        <v>3150</v>
      </c>
      <c r="G23" s="201">
        <v>2858.2503243944648</v>
      </c>
      <c r="H23" s="201">
        <v>24411.3</v>
      </c>
      <c r="I23" s="201">
        <v>2415</v>
      </c>
      <c r="J23" s="201">
        <v>2730</v>
      </c>
      <c r="K23" s="201">
        <v>2497.2062833930586</v>
      </c>
      <c r="L23" s="201">
        <v>34790.1</v>
      </c>
      <c r="M23" s="201">
        <v>1680</v>
      </c>
      <c r="N23" s="201">
        <v>2135.7000000000003</v>
      </c>
      <c r="O23" s="201">
        <v>1892.5374342006319</v>
      </c>
      <c r="P23" s="201">
        <v>10644.5</v>
      </c>
      <c r="Q23" s="201">
        <v>2415</v>
      </c>
      <c r="R23" s="201">
        <v>2730</v>
      </c>
      <c r="S23" s="201">
        <v>2457.3603119584054</v>
      </c>
      <c r="T23" s="201">
        <v>3592.3</v>
      </c>
      <c r="U23" s="201">
        <v>5985</v>
      </c>
      <c r="V23" s="201">
        <v>6825</v>
      </c>
      <c r="W23" s="201">
        <v>6371.7821758988175</v>
      </c>
      <c r="X23" s="203">
        <v>5004.3</v>
      </c>
    </row>
    <row r="24" spans="2:26" x14ac:dyDescent="0.15">
      <c r="B24" s="200"/>
      <c r="C24" s="193">
        <v>7</v>
      </c>
      <c r="D24" s="203"/>
      <c r="E24" s="201">
        <v>2730</v>
      </c>
      <c r="F24" s="201">
        <v>3150</v>
      </c>
      <c r="G24" s="201">
        <v>2840.0489092523308</v>
      </c>
      <c r="H24" s="201">
        <v>22944.9</v>
      </c>
      <c r="I24" s="201">
        <v>2310</v>
      </c>
      <c r="J24" s="201">
        <v>2730</v>
      </c>
      <c r="K24" s="201">
        <v>2422.2510760737341</v>
      </c>
      <c r="L24" s="201">
        <v>29199</v>
      </c>
      <c r="M24" s="201">
        <v>1680</v>
      </c>
      <c r="N24" s="201">
        <v>2100</v>
      </c>
      <c r="O24" s="201">
        <v>1882.6739712083759</v>
      </c>
      <c r="P24" s="201">
        <v>11219.4</v>
      </c>
      <c r="Q24" s="201">
        <v>2205</v>
      </c>
      <c r="R24" s="201">
        <v>2730</v>
      </c>
      <c r="S24" s="201">
        <v>2415.2613488206712</v>
      </c>
      <c r="T24" s="201">
        <v>2715.5</v>
      </c>
      <c r="U24" s="201">
        <v>5775</v>
      </c>
      <c r="V24" s="201">
        <v>6825</v>
      </c>
      <c r="W24" s="201">
        <v>6299.8675675675713</v>
      </c>
      <c r="X24" s="203">
        <v>5095.8999999999996</v>
      </c>
    </row>
    <row r="25" spans="2:26" x14ac:dyDescent="0.15">
      <c r="B25" s="194"/>
      <c r="C25" s="198">
        <v>8</v>
      </c>
      <c r="D25" s="206"/>
      <c r="E25" s="207">
        <v>2625</v>
      </c>
      <c r="F25" s="207">
        <v>3150</v>
      </c>
      <c r="G25" s="207">
        <v>2862.5389848827053</v>
      </c>
      <c r="H25" s="207">
        <v>19973.8</v>
      </c>
      <c r="I25" s="207">
        <v>2310</v>
      </c>
      <c r="J25" s="207">
        <v>2730</v>
      </c>
      <c r="K25" s="207">
        <v>2547.1947276446017</v>
      </c>
      <c r="L25" s="207">
        <v>36463.199999999997</v>
      </c>
      <c r="M25" s="207">
        <v>1785</v>
      </c>
      <c r="N25" s="207">
        <v>2100</v>
      </c>
      <c r="O25" s="207">
        <v>1916.5779820953303</v>
      </c>
      <c r="P25" s="207">
        <v>8039.4</v>
      </c>
      <c r="Q25" s="207">
        <v>2205</v>
      </c>
      <c r="R25" s="207">
        <v>2677.5</v>
      </c>
      <c r="S25" s="207">
        <v>2415.6044519695238</v>
      </c>
      <c r="T25" s="207">
        <v>2310.9</v>
      </c>
      <c r="U25" s="207">
        <v>5985</v>
      </c>
      <c r="V25" s="207">
        <v>6825</v>
      </c>
      <c r="W25" s="207">
        <v>6352.7398849702413</v>
      </c>
      <c r="X25" s="206">
        <v>5173</v>
      </c>
    </row>
    <row r="26" spans="2:26" ht="13.5" customHeight="1" x14ac:dyDescent="0.15">
      <c r="B26" s="200"/>
      <c r="C26" s="196" t="s">
        <v>104</v>
      </c>
      <c r="D26" s="208"/>
      <c r="E26" s="658" t="s">
        <v>119</v>
      </c>
      <c r="F26" s="659"/>
      <c r="G26" s="659"/>
      <c r="H26" s="660"/>
      <c r="I26" s="658" t="s">
        <v>120</v>
      </c>
      <c r="J26" s="659"/>
      <c r="K26" s="659"/>
      <c r="L26" s="660"/>
      <c r="M26" s="658" t="s">
        <v>121</v>
      </c>
      <c r="N26" s="659"/>
      <c r="O26" s="659"/>
      <c r="P26" s="660"/>
      <c r="Q26" s="658" t="s">
        <v>122</v>
      </c>
      <c r="R26" s="659"/>
      <c r="S26" s="659"/>
      <c r="T26" s="660"/>
      <c r="U26" s="658" t="s">
        <v>123</v>
      </c>
      <c r="V26" s="659"/>
      <c r="W26" s="659"/>
      <c r="X26" s="660"/>
    </row>
    <row r="27" spans="2:26" x14ac:dyDescent="0.15">
      <c r="B27" s="188" t="s">
        <v>110</v>
      </c>
      <c r="C27" s="189"/>
      <c r="D27" s="190"/>
      <c r="E27" s="191" t="s">
        <v>111</v>
      </c>
      <c r="F27" s="192" t="s">
        <v>112</v>
      </c>
      <c r="G27" s="193" t="s">
        <v>113</v>
      </c>
      <c r="H27" s="192" t="s">
        <v>114</v>
      </c>
      <c r="I27" s="191" t="s">
        <v>111</v>
      </c>
      <c r="J27" s="192" t="s">
        <v>112</v>
      </c>
      <c r="K27" s="193" t="s">
        <v>113</v>
      </c>
      <c r="L27" s="192" t="s">
        <v>114</v>
      </c>
      <c r="M27" s="191" t="s">
        <v>111</v>
      </c>
      <c r="N27" s="192" t="s">
        <v>112</v>
      </c>
      <c r="O27" s="193" t="s">
        <v>113</v>
      </c>
      <c r="P27" s="209" t="s">
        <v>114</v>
      </c>
      <c r="Q27" s="192" t="s">
        <v>111</v>
      </c>
      <c r="R27" s="193" t="s">
        <v>112</v>
      </c>
      <c r="S27" s="192" t="s">
        <v>113</v>
      </c>
      <c r="T27" s="193" t="s">
        <v>114</v>
      </c>
      <c r="U27" s="191" t="s">
        <v>111</v>
      </c>
      <c r="V27" s="192" t="s">
        <v>112</v>
      </c>
      <c r="W27" s="193" t="s">
        <v>113</v>
      </c>
      <c r="X27" s="192" t="s">
        <v>114</v>
      </c>
    </row>
    <row r="28" spans="2:26" x14ac:dyDescent="0.15">
      <c r="B28" s="194"/>
      <c r="C28" s="195"/>
      <c r="D28" s="195"/>
      <c r="E28" s="196"/>
      <c r="F28" s="197"/>
      <c r="G28" s="198" t="s">
        <v>115</v>
      </c>
      <c r="H28" s="197"/>
      <c r="I28" s="196"/>
      <c r="J28" s="197"/>
      <c r="K28" s="198" t="s">
        <v>115</v>
      </c>
      <c r="L28" s="197"/>
      <c r="M28" s="196"/>
      <c r="N28" s="197"/>
      <c r="O28" s="198" t="s">
        <v>115</v>
      </c>
      <c r="P28" s="196"/>
      <c r="Q28" s="197"/>
      <c r="R28" s="198"/>
      <c r="S28" s="197" t="s">
        <v>115</v>
      </c>
      <c r="T28" s="198"/>
      <c r="U28" s="196"/>
      <c r="V28" s="197"/>
      <c r="W28" s="198" t="s">
        <v>115</v>
      </c>
      <c r="X28" s="197"/>
    </row>
    <row r="29" spans="2:26" x14ac:dyDescent="0.15">
      <c r="B29" s="184" t="s">
        <v>70</v>
      </c>
      <c r="C29" s="193">
        <v>18</v>
      </c>
      <c r="D29" s="199" t="s">
        <v>71</v>
      </c>
      <c r="E29" s="202">
        <v>6158</v>
      </c>
      <c r="F29" s="202">
        <v>7197</v>
      </c>
      <c r="G29" s="202">
        <v>6755</v>
      </c>
      <c r="H29" s="204">
        <v>9767</v>
      </c>
      <c r="I29" s="200">
        <v>6038</v>
      </c>
      <c r="J29" s="201">
        <v>7301</v>
      </c>
      <c r="K29" s="181">
        <v>6542</v>
      </c>
      <c r="L29" s="201">
        <v>73028</v>
      </c>
      <c r="M29" s="200">
        <v>1785</v>
      </c>
      <c r="N29" s="201">
        <v>2792</v>
      </c>
      <c r="O29" s="181">
        <v>2197</v>
      </c>
      <c r="P29" s="200">
        <v>228117</v>
      </c>
      <c r="Q29" s="201">
        <v>2730</v>
      </c>
      <c r="R29" s="181">
        <v>3150</v>
      </c>
      <c r="S29" s="201">
        <v>2903</v>
      </c>
      <c r="T29" s="181">
        <v>59517</v>
      </c>
      <c r="U29" s="200">
        <v>2890</v>
      </c>
      <c r="V29" s="201">
        <v>3486</v>
      </c>
      <c r="W29" s="181">
        <v>3099</v>
      </c>
      <c r="X29" s="201">
        <v>57554</v>
      </c>
    </row>
    <row r="30" spans="2:26" x14ac:dyDescent="0.15">
      <c r="B30" s="200"/>
      <c r="C30" s="193">
        <v>19</v>
      </c>
      <c r="D30" s="203"/>
      <c r="E30" s="202">
        <v>5775</v>
      </c>
      <c r="F30" s="202">
        <v>7197</v>
      </c>
      <c r="G30" s="202">
        <v>6515</v>
      </c>
      <c r="H30" s="204">
        <v>23936</v>
      </c>
      <c r="I30" s="200">
        <v>5880</v>
      </c>
      <c r="J30" s="201">
        <v>7148</v>
      </c>
      <c r="K30" s="181">
        <v>6557</v>
      </c>
      <c r="L30" s="201">
        <v>77635</v>
      </c>
      <c r="M30" s="200">
        <v>1575</v>
      </c>
      <c r="N30" s="201">
        <v>2415</v>
      </c>
      <c r="O30" s="181">
        <v>2119</v>
      </c>
      <c r="P30" s="200">
        <v>348598</v>
      </c>
      <c r="Q30" s="201">
        <v>2573</v>
      </c>
      <c r="R30" s="181">
        <v>3050</v>
      </c>
      <c r="S30" s="201">
        <v>2865</v>
      </c>
      <c r="T30" s="181">
        <v>62372</v>
      </c>
      <c r="U30" s="200">
        <v>2625</v>
      </c>
      <c r="V30" s="201">
        <v>3150</v>
      </c>
      <c r="W30" s="181">
        <v>2891</v>
      </c>
      <c r="X30" s="201">
        <v>68450</v>
      </c>
    </row>
    <row r="31" spans="2:26" x14ac:dyDescent="0.15">
      <c r="B31" s="200"/>
      <c r="C31" s="193">
        <v>20</v>
      </c>
      <c r="D31" s="203"/>
      <c r="E31" s="202">
        <v>5565</v>
      </c>
      <c r="F31" s="202">
        <v>6930</v>
      </c>
      <c r="G31" s="202">
        <v>6227</v>
      </c>
      <c r="H31" s="200">
        <v>37262</v>
      </c>
      <c r="I31" s="200">
        <v>5622</v>
      </c>
      <c r="J31" s="201">
        <v>7140</v>
      </c>
      <c r="K31" s="181">
        <v>6241</v>
      </c>
      <c r="L31" s="201">
        <v>102434</v>
      </c>
      <c r="M31" s="200">
        <v>1470</v>
      </c>
      <c r="N31" s="201">
        <v>2415</v>
      </c>
      <c r="O31" s="181">
        <v>1975</v>
      </c>
      <c r="P31" s="200">
        <v>383050</v>
      </c>
      <c r="Q31" s="201">
        <v>2520</v>
      </c>
      <c r="R31" s="181">
        <v>3150</v>
      </c>
      <c r="S31" s="201">
        <v>2833</v>
      </c>
      <c r="T31" s="181">
        <v>63548</v>
      </c>
      <c r="U31" s="200">
        <v>2625</v>
      </c>
      <c r="V31" s="201">
        <v>3360</v>
      </c>
      <c r="W31" s="181">
        <v>2904</v>
      </c>
      <c r="X31" s="201">
        <v>70437</v>
      </c>
    </row>
    <row r="32" spans="2:26" x14ac:dyDescent="0.15">
      <c r="B32" s="200"/>
      <c r="C32" s="193">
        <v>21</v>
      </c>
      <c r="D32" s="203"/>
      <c r="E32" s="200">
        <v>5145</v>
      </c>
      <c r="F32" s="201">
        <v>6615</v>
      </c>
      <c r="G32" s="181">
        <v>5598</v>
      </c>
      <c r="H32" s="201">
        <v>58097</v>
      </c>
      <c r="I32" s="200">
        <v>5250</v>
      </c>
      <c r="J32" s="201">
        <v>6615</v>
      </c>
      <c r="K32" s="181">
        <v>5696</v>
      </c>
      <c r="L32" s="201">
        <v>91989</v>
      </c>
      <c r="M32" s="200">
        <v>1260</v>
      </c>
      <c r="N32" s="201">
        <v>2205</v>
      </c>
      <c r="O32" s="181">
        <v>1804</v>
      </c>
      <c r="P32" s="200">
        <v>484564</v>
      </c>
      <c r="Q32" s="201">
        <v>2415</v>
      </c>
      <c r="R32" s="181">
        <v>3045</v>
      </c>
      <c r="S32" s="201">
        <v>2734</v>
      </c>
      <c r="T32" s="181">
        <v>69239</v>
      </c>
      <c r="U32" s="200">
        <v>2205</v>
      </c>
      <c r="V32" s="201">
        <v>3150</v>
      </c>
      <c r="W32" s="181">
        <v>2777</v>
      </c>
      <c r="X32" s="201">
        <v>77903</v>
      </c>
    </row>
    <row r="33" spans="2:24" x14ac:dyDescent="0.15">
      <c r="B33" s="194"/>
      <c r="C33" s="198">
        <v>22</v>
      </c>
      <c r="D33" s="206"/>
      <c r="E33" s="207">
        <v>4725</v>
      </c>
      <c r="F33" s="207">
        <v>5565</v>
      </c>
      <c r="G33" s="207">
        <v>5570</v>
      </c>
      <c r="H33" s="207">
        <v>43544</v>
      </c>
      <c r="I33" s="207">
        <v>5145</v>
      </c>
      <c r="J33" s="207">
        <v>6195</v>
      </c>
      <c r="K33" s="207">
        <v>5574</v>
      </c>
      <c r="L33" s="207">
        <v>90816</v>
      </c>
      <c r="M33" s="207">
        <v>1470</v>
      </c>
      <c r="N33" s="207">
        <v>2100</v>
      </c>
      <c r="O33" s="207">
        <v>1779</v>
      </c>
      <c r="P33" s="207">
        <v>510158</v>
      </c>
      <c r="Q33" s="207">
        <v>2205</v>
      </c>
      <c r="R33" s="207">
        <v>2890</v>
      </c>
      <c r="S33" s="207">
        <v>2575</v>
      </c>
      <c r="T33" s="207">
        <v>77058</v>
      </c>
      <c r="U33" s="207">
        <v>2520</v>
      </c>
      <c r="V33" s="207">
        <v>3045</v>
      </c>
      <c r="W33" s="207">
        <v>2747</v>
      </c>
      <c r="X33" s="206">
        <v>81021</v>
      </c>
    </row>
    <row r="34" spans="2:24" x14ac:dyDescent="0.15">
      <c r="B34" s="200" t="s">
        <v>116</v>
      </c>
      <c r="C34" s="193">
        <v>8</v>
      </c>
      <c r="D34" s="203" t="s">
        <v>117</v>
      </c>
      <c r="E34" s="202">
        <v>5250</v>
      </c>
      <c r="F34" s="204">
        <v>5649</v>
      </c>
      <c r="G34" s="205">
        <v>5516</v>
      </c>
      <c r="H34" s="201">
        <v>3382</v>
      </c>
      <c r="I34" s="200">
        <v>5250</v>
      </c>
      <c r="J34" s="200">
        <v>5460</v>
      </c>
      <c r="K34" s="200">
        <v>5362</v>
      </c>
      <c r="L34" s="201">
        <v>8535</v>
      </c>
      <c r="M34" s="200">
        <v>1680</v>
      </c>
      <c r="N34" s="201">
        <v>1890</v>
      </c>
      <c r="O34" s="181">
        <v>1788</v>
      </c>
      <c r="P34" s="200">
        <v>46059</v>
      </c>
      <c r="Q34" s="201">
        <v>2310</v>
      </c>
      <c r="R34" s="181">
        <v>2520</v>
      </c>
      <c r="S34" s="201">
        <v>2465</v>
      </c>
      <c r="T34" s="181">
        <v>6133</v>
      </c>
      <c r="U34" s="200">
        <v>2625</v>
      </c>
      <c r="V34" s="201">
        <v>2835</v>
      </c>
      <c r="W34" s="181">
        <v>2735</v>
      </c>
      <c r="X34" s="201">
        <v>5765</v>
      </c>
    </row>
    <row r="35" spans="2:24" x14ac:dyDescent="0.15">
      <c r="B35" s="200"/>
      <c r="C35" s="193">
        <v>9</v>
      </c>
      <c r="D35" s="203"/>
      <c r="E35" s="202">
        <v>5230</v>
      </c>
      <c r="F35" s="204">
        <v>5723</v>
      </c>
      <c r="G35" s="205">
        <v>5513</v>
      </c>
      <c r="H35" s="201">
        <v>2970</v>
      </c>
      <c r="I35" s="200">
        <v>5306</v>
      </c>
      <c r="J35" s="201">
        <v>5460</v>
      </c>
      <c r="K35" s="181">
        <v>5389</v>
      </c>
      <c r="L35" s="201">
        <v>6915</v>
      </c>
      <c r="M35" s="200">
        <v>1680</v>
      </c>
      <c r="N35" s="201">
        <v>1890</v>
      </c>
      <c r="O35" s="181">
        <v>1749</v>
      </c>
      <c r="P35" s="200">
        <v>44747</v>
      </c>
      <c r="Q35" s="201">
        <v>2310</v>
      </c>
      <c r="R35" s="181">
        <v>2520</v>
      </c>
      <c r="S35" s="201">
        <v>2453</v>
      </c>
      <c r="T35" s="181">
        <v>6782</v>
      </c>
      <c r="U35" s="200">
        <v>2625</v>
      </c>
      <c r="V35" s="201">
        <v>2835</v>
      </c>
      <c r="W35" s="181">
        <v>2727</v>
      </c>
      <c r="X35" s="201">
        <v>6332</v>
      </c>
    </row>
    <row r="36" spans="2:24" x14ac:dyDescent="0.15">
      <c r="B36" s="200"/>
      <c r="C36" s="193">
        <v>10</v>
      </c>
      <c r="D36" s="203"/>
      <c r="E36" s="204">
        <v>5460</v>
      </c>
      <c r="F36" s="204">
        <v>6090</v>
      </c>
      <c r="G36" s="204">
        <v>5794.2523265089058</v>
      </c>
      <c r="H36" s="201">
        <v>4498.1000000000004</v>
      </c>
      <c r="I36" s="201">
        <v>5357.1</v>
      </c>
      <c r="J36" s="201">
        <v>5880</v>
      </c>
      <c r="K36" s="201">
        <v>5619.8458199898869</v>
      </c>
      <c r="L36" s="201">
        <v>12898.8</v>
      </c>
      <c r="M36" s="201">
        <v>1680</v>
      </c>
      <c r="N36" s="201">
        <v>1890</v>
      </c>
      <c r="O36" s="201">
        <v>1737.0812377272439</v>
      </c>
      <c r="P36" s="201">
        <v>39442.199999999997</v>
      </c>
      <c r="Q36" s="201">
        <v>2415</v>
      </c>
      <c r="R36" s="201">
        <v>2625</v>
      </c>
      <c r="S36" s="201">
        <v>2548.4120768064681</v>
      </c>
      <c r="T36" s="201">
        <v>4918.6000000000004</v>
      </c>
      <c r="U36" s="203">
        <v>2730</v>
      </c>
      <c r="V36" s="201">
        <v>2835</v>
      </c>
      <c r="W36" s="201">
        <v>2757.4596135841352</v>
      </c>
      <c r="X36" s="201">
        <v>4789.6000000000004</v>
      </c>
    </row>
    <row r="37" spans="2:24" x14ac:dyDescent="0.15">
      <c r="B37" s="200"/>
      <c r="C37" s="193">
        <v>11</v>
      </c>
      <c r="D37" s="203"/>
      <c r="E37" s="204">
        <v>5460</v>
      </c>
      <c r="F37" s="204">
        <v>6090</v>
      </c>
      <c r="G37" s="204">
        <v>5747.7684803517459</v>
      </c>
      <c r="H37" s="201">
        <v>3777.5</v>
      </c>
      <c r="I37" s="201">
        <v>5460</v>
      </c>
      <c r="J37" s="201">
        <v>6053.25</v>
      </c>
      <c r="K37" s="201">
        <v>5767.7969171000695</v>
      </c>
      <c r="L37" s="201">
        <v>6385.1</v>
      </c>
      <c r="M37" s="201">
        <v>1470</v>
      </c>
      <c r="N37" s="201">
        <v>1680</v>
      </c>
      <c r="O37" s="201">
        <v>1576.1176728248572</v>
      </c>
      <c r="P37" s="201">
        <v>41436.5</v>
      </c>
      <c r="Q37" s="201">
        <v>2520</v>
      </c>
      <c r="R37" s="201">
        <v>2866.5</v>
      </c>
      <c r="S37" s="201">
        <v>2723.7514333132171</v>
      </c>
      <c r="T37" s="201">
        <v>6332.5</v>
      </c>
      <c r="U37" s="201">
        <v>2520</v>
      </c>
      <c r="V37" s="201">
        <v>2940</v>
      </c>
      <c r="W37" s="201">
        <v>2704.2044615384616</v>
      </c>
      <c r="X37" s="203">
        <v>8052.8</v>
      </c>
    </row>
    <row r="38" spans="2:24" x14ac:dyDescent="0.15">
      <c r="B38" s="200"/>
      <c r="C38" s="193">
        <v>12</v>
      </c>
      <c r="D38" s="203"/>
      <c r="E38" s="204">
        <v>5512.5</v>
      </c>
      <c r="F38" s="204">
        <v>6510</v>
      </c>
      <c r="G38" s="204">
        <v>5889.1277196652709</v>
      </c>
      <c r="H38" s="201">
        <v>6939</v>
      </c>
      <c r="I38" s="201">
        <v>5565</v>
      </c>
      <c r="J38" s="201">
        <v>6195</v>
      </c>
      <c r="K38" s="201">
        <v>5889.7048171240231</v>
      </c>
      <c r="L38" s="201">
        <v>14851.2</v>
      </c>
      <c r="M38" s="201">
        <v>1470</v>
      </c>
      <c r="N38" s="201">
        <v>1627.5</v>
      </c>
      <c r="O38" s="201">
        <v>1539.0354085077659</v>
      </c>
      <c r="P38" s="201">
        <v>58972.5</v>
      </c>
      <c r="Q38" s="201">
        <v>2520</v>
      </c>
      <c r="R38" s="201">
        <v>2887.5</v>
      </c>
      <c r="S38" s="201">
        <v>2742.6721686616488</v>
      </c>
      <c r="T38" s="201">
        <v>9820.6</v>
      </c>
      <c r="U38" s="201">
        <v>2520</v>
      </c>
      <c r="V38" s="201">
        <v>2940</v>
      </c>
      <c r="W38" s="201">
        <v>2731.4491605291632</v>
      </c>
      <c r="X38" s="203">
        <v>9629.5</v>
      </c>
    </row>
    <row r="39" spans="2:24" x14ac:dyDescent="0.15">
      <c r="B39" s="200" t="s">
        <v>118</v>
      </c>
      <c r="C39" s="193">
        <v>1</v>
      </c>
      <c r="D39" s="203" t="s">
        <v>117</v>
      </c>
      <c r="E39" s="204">
        <v>5250</v>
      </c>
      <c r="F39" s="204">
        <v>6300</v>
      </c>
      <c r="G39" s="204">
        <v>5679.3900508761999</v>
      </c>
      <c r="H39" s="201">
        <v>7907.5</v>
      </c>
      <c r="I39" s="201">
        <v>5040</v>
      </c>
      <c r="J39" s="201">
        <v>6384</v>
      </c>
      <c r="K39" s="201">
        <v>5728.7709834922098</v>
      </c>
      <c r="L39" s="201">
        <v>4761.3</v>
      </c>
      <c r="M39" s="201">
        <v>1470</v>
      </c>
      <c r="N39" s="201">
        <v>1732.5</v>
      </c>
      <c r="O39" s="201">
        <v>1617.8686101820458</v>
      </c>
      <c r="P39" s="201">
        <v>40640.6</v>
      </c>
      <c r="Q39" s="201">
        <v>2520</v>
      </c>
      <c r="R39" s="201">
        <v>2835</v>
      </c>
      <c r="S39" s="201">
        <v>2683.3402988809839</v>
      </c>
      <c r="T39" s="201">
        <v>8765.9</v>
      </c>
      <c r="U39" s="201">
        <v>2520</v>
      </c>
      <c r="V39" s="201">
        <v>2887.5</v>
      </c>
      <c r="W39" s="201">
        <v>2728.2826238053876</v>
      </c>
      <c r="X39" s="203">
        <v>9175.4</v>
      </c>
    </row>
    <row r="40" spans="2:24" x14ac:dyDescent="0.15">
      <c r="B40" s="200"/>
      <c r="C40" s="193">
        <v>2</v>
      </c>
      <c r="D40" s="203"/>
      <c r="E40" s="204">
        <v>5250</v>
      </c>
      <c r="F40" s="204">
        <v>6300</v>
      </c>
      <c r="G40" s="204">
        <v>5567.1794410625353</v>
      </c>
      <c r="H40" s="201">
        <v>4768.8</v>
      </c>
      <c r="I40" s="201">
        <v>5250</v>
      </c>
      <c r="J40" s="201">
        <v>6479.55</v>
      </c>
      <c r="K40" s="201">
        <v>5733.6692935814663</v>
      </c>
      <c r="L40" s="201">
        <v>8072.2</v>
      </c>
      <c r="M40" s="201">
        <v>1470</v>
      </c>
      <c r="N40" s="201">
        <v>1785</v>
      </c>
      <c r="O40" s="201">
        <v>1638.9982083363691</v>
      </c>
      <c r="P40" s="201">
        <v>42829.3</v>
      </c>
      <c r="Q40" s="201">
        <v>2520</v>
      </c>
      <c r="R40" s="201">
        <v>2940</v>
      </c>
      <c r="S40" s="201">
        <v>2688.2351451721811</v>
      </c>
      <c r="T40" s="201">
        <v>5215.3999999999996</v>
      </c>
      <c r="U40" s="201">
        <v>2520</v>
      </c>
      <c r="V40" s="201">
        <v>2940</v>
      </c>
      <c r="W40" s="201">
        <v>2754.9810516342959</v>
      </c>
      <c r="X40" s="203">
        <v>7179.6</v>
      </c>
    </row>
    <row r="41" spans="2:24" x14ac:dyDescent="0.15">
      <c r="B41" s="200"/>
      <c r="C41" s="193">
        <v>3</v>
      </c>
      <c r="D41" s="203"/>
      <c r="E41" s="204">
        <v>5250</v>
      </c>
      <c r="F41" s="204">
        <v>6300</v>
      </c>
      <c r="G41" s="204">
        <v>5553.2761292016812</v>
      </c>
      <c r="H41" s="201">
        <v>7515.5</v>
      </c>
      <c r="I41" s="201">
        <v>5460</v>
      </c>
      <c r="J41" s="201">
        <v>6368.25</v>
      </c>
      <c r="K41" s="201">
        <v>5752.9273003578619</v>
      </c>
      <c r="L41" s="201">
        <v>6831.8</v>
      </c>
      <c r="M41" s="201">
        <v>1470</v>
      </c>
      <c r="N41" s="201">
        <v>1890</v>
      </c>
      <c r="O41" s="201">
        <v>1707.9600206099014</v>
      </c>
      <c r="P41" s="201">
        <v>41089.699999999997</v>
      </c>
      <c r="Q41" s="201">
        <v>2520</v>
      </c>
      <c r="R41" s="201">
        <v>2940</v>
      </c>
      <c r="S41" s="201">
        <v>2717.5945087302412</v>
      </c>
      <c r="T41" s="201">
        <v>4845.5</v>
      </c>
      <c r="U41" s="201">
        <v>2625</v>
      </c>
      <c r="V41" s="201">
        <v>2940</v>
      </c>
      <c r="W41" s="201">
        <v>2774.3330573820895</v>
      </c>
      <c r="X41" s="203">
        <v>6549.4</v>
      </c>
    </row>
    <row r="42" spans="2:24" x14ac:dyDescent="0.15">
      <c r="B42" s="200"/>
      <c r="C42" s="193">
        <v>4</v>
      </c>
      <c r="D42" s="203"/>
      <c r="E42" s="204">
        <v>5040</v>
      </c>
      <c r="F42" s="204">
        <v>6300</v>
      </c>
      <c r="G42" s="204">
        <v>5385.8529143898004</v>
      </c>
      <c r="H42" s="201">
        <v>6858.8</v>
      </c>
      <c r="I42" s="201">
        <v>5040</v>
      </c>
      <c r="J42" s="201">
        <v>6001.8</v>
      </c>
      <c r="K42" s="201">
        <v>5345.1331544089007</v>
      </c>
      <c r="L42" s="201">
        <v>14411.8</v>
      </c>
      <c r="M42" s="201">
        <v>1575</v>
      </c>
      <c r="N42" s="201">
        <v>2047.5</v>
      </c>
      <c r="O42" s="201">
        <v>1758.5785046235144</v>
      </c>
      <c r="P42" s="201">
        <v>42063</v>
      </c>
      <c r="Q42" s="201">
        <v>2520</v>
      </c>
      <c r="R42" s="201">
        <v>2940</v>
      </c>
      <c r="S42" s="201">
        <v>2691.6275902695957</v>
      </c>
      <c r="T42" s="201">
        <v>6650.7</v>
      </c>
      <c r="U42" s="201">
        <v>2730</v>
      </c>
      <c r="V42" s="201">
        <v>3097.5</v>
      </c>
      <c r="W42" s="201">
        <v>2816.9629737326754</v>
      </c>
      <c r="X42" s="203">
        <v>5533</v>
      </c>
    </row>
    <row r="43" spans="2:24" x14ac:dyDescent="0.15">
      <c r="B43" s="200"/>
      <c r="C43" s="193">
        <v>5</v>
      </c>
      <c r="D43" s="203"/>
      <c r="E43" s="204">
        <v>5040</v>
      </c>
      <c r="F43" s="204">
        <v>6090</v>
      </c>
      <c r="G43" s="204">
        <v>5286.092267985804</v>
      </c>
      <c r="H43" s="201">
        <v>8061.3</v>
      </c>
      <c r="I43" s="201">
        <v>5040</v>
      </c>
      <c r="J43" s="201">
        <v>5843.25</v>
      </c>
      <c r="K43" s="201">
        <v>5335.0714700642857</v>
      </c>
      <c r="L43" s="201">
        <v>7583.6</v>
      </c>
      <c r="M43" s="201">
        <v>1575</v>
      </c>
      <c r="N43" s="201">
        <v>2047.5</v>
      </c>
      <c r="O43" s="201">
        <v>1793.504758250192</v>
      </c>
      <c r="P43" s="201">
        <v>31249.5</v>
      </c>
      <c r="Q43" s="201">
        <v>2520</v>
      </c>
      <c r="R43" s="201">
        <v>2940</v>
      </c>
      <c r="S43" s="201">
        <v>2688.4890435297598</v>
      </c>
      <c r="T43" s="201">
        <v>6060.1</v>
      </c>
      <c r="U43" s="201">
        <v>2730</v>
      </c>
      <c r="V43" s="201">
        <v>3045</v>
      </c>
      <c r="W43" s="201">
        <v>2812.5459584761143</v>
      </c>
      <c r="X43" s="203">
        <v>6151.3</v>
      </c>
    </row>
    <row r="44" spans="2:24" x14ac:dyDescent="0.15">
      <c r="B44" s="200"/>
      <c r="C44" s="193">
        <v>6</v>
      </c>
      <c r="D44" s="203"/>
      <c r="E44" s="204">
        <v>4935</v>
      </c>
      <c r="F44" s="204">
        <v>6090</v>
      </c>
      <c r="G44" s="204">
        <v>5275.6130817207777</v>
      </c>
      <c r="H44" s="201">
        <v>7555.8</v>
      </c>
      <c r="I44" s="201">
        <v>5040</v>
      </c>
      <c r="J44" s="201">
        <v>6035.4000000000005</v>
      </c>
      <c r="K44" s="201">
        <v>5359.3906973981229</v>
      </c>
      <c r="L44" s="201">
        <v>12890</v>
      </c>
      <c r="M44" s="201">
        <v>1575</v>
      </c>
      <c r="N44" s="201">
        <v>2047.5</v>
      </c>
      <c r="O44" s="201">
        <v>1821.8098030824049</v>
      </c>
      <c r="P44" s="201">
        <v>36490</v>
      </c>
      <c r="Q44" s="201">
        <v>2520</v>
      </c>
      <c r="R44" s="201">
        <v>2940</v>
      </c>
      <c r="S44" s="201">
        <v>2719.8136503530254</v>
      </c>
      <c r="T44" s="201">
        <v>4876.7</v>
      </c>
      <c r="U44" s="201">
        <v>2730</v>
      </c>
      <c r="V44" s="201">
        <v>3045</v>
      </c>
      <c r="W44" s="201">
        <v>2836.8473536954998</v>
      </c>
      <c r="X44" s="203">
        <v>5378.1</v>
      </c>
    </row>
    <row r="45" spans="2:24" x14ac:dyDescent="0.15">
      <c r="B45" s="200"/>
      <c r="C45" s="193">
        <v>7</v>
      </c>
      <c r="D45" s="203"/>
      <c r="E45" s="204">
        <v>4725</v>
      </c>
      <c r="F45" s="204">
        <v>5985</v>
      </c>
      <c r="G45" s="204">
        <v>5164.249506207675</v>
      </c>
      <c r="H45" s="201">
        <v>5821.3</v>
      </c>
      <c r="I45" s="201">
        <v>5040</v>
      </c>
      <c r="J45" s="201">
        <v>6300</v>
      </c>
      <c r="K45" s="201">
        <v>5402.0701569355397</v>
      </c>
      <c r="L45" s="201">
        <v>7893.1</v>
      </c>
      <c r="M45" s="201">
        <v>1575</v>
      </c>
      <c r="N45" s="201">
        <v>1995</v>
      </c>
      <c r="O45" s="201">
        <v>1787.6042061464952</v>
      </c>
      <c r="P45" s="201">
        <v>38660.6</v>
      </c>
      <c r="Q45" s="201">
        <v>2310</v>
      </c>
      <c r="R45" s="201">
        <v>2940</v>
      </c>
      <c r="S45" s="201">
        <v>2609.9184202666383</v>
      </c>
      <c r="T45" s="201">
        <v>5299.8</v>
      </c>
      <c r="U45" s="201">
        <v>2625</v>
      </c>
      <c r="V45" s="201">
        <v>3045</v>
      </c>
      <c r="W45" s="201">
        <v>2816.8682174919545</v>
      </c>
      <c r="X45" s="203">
        <v>5618.2</v>
      </c>
    </row>
    <row r="46" spans="2:24" x14ac:dyDescent="0.15">
      <c r="B46" s="194"/>
      <c r="C46" s="198">
        <v>8</v>
      </c>
      <c r="D46" s="206"/>
      <c r="E46" s="210">
        <v>4620</v>
      </c>
      <c r="F46" s="210">
        <v>6090</v>
      </c>
      <c r="G46" s="210">
        <v>5251.5651242162103</v>
      </c>
      <c r="H46" s="207">
        <v>8661.9</v>
      </c>
      <c r="I46" s="207">
        <v>4935</v>
      </c>
      <c r="J46" s="207">
        <v>6300</v>
      </c>
      <c r="K46" s="207">
        <v>5481.3414918077833</v>
      </c>
      <c r="L46" s="207">
        <v>13362.8</v>
      </c>
      <c r="M46" s="207">
        <v>1680</v>
      </c>
      <c r="N46" s="207">
        <v>1995</v>
      </c>
      <c r="O46" s="207">
        <v>1817.7738649025823</v>
      </c>
      <c r="P46" s="207">
        <v>45225.5</v>
      </c>
      <c r="Q46" s="207">
        <v>2415</v>
      </c>
      <c r="R46" s="207">
        <v>2940</v>
      </c>
      <c r="S46" s="207">
        <v>2632.5842433697348</v>
      </c>
      <c r="T46" s="207">
        <v>4003.1</v>
      </c>
      <c r="U46" s="207">
        <v>2520</v>
      </c>
      <c r="V46" s="207">
        <v>3045</v>
      </c>
      <c r="W46" s="207">
        <v>2837.0364685278651</v>
      </c>
      <c r="X46" s="206">
        <v>5526.1</v>
      </c>
    </row>
    <row r="47" spans="2:24" ht="3" customHeight="1" x14ac:dyDescent="0.15">
      <c r="B47" s="181"/>
      <c r="C47" s="193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2:24" ht="12.75" customHeight="1" x14ac:dyDescent="0.15">
      <c r="B48" s="183" t="s">
        <v>124</v>
      </c>
      <c r="C48" s="182" t="s">
        <v>125</v>
      </c>
    </row>
    <row r="49" spans="2:3" ht="12.75" customHeight="1" x14ac:dyDescent="0.15">
      <c r="B49" s="211" t="s">
        <v>126</v>
      </c>
      <c r="C49" s="182" t="s">
        <v>127</v>
      </c>
    </row>
    <row r="50" spans="2:3" ht="12.75" customHeight="1" x14ac:dyDescent="0.15">
      <c r="B50" s="211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8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2022-10-07T06:57:04Z</dcterms:modified>
</cp:coreProperties>
</file>